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1"/>
  </bookViews>
  <sheets>
    <sheet name="Форма 2.3. с 01.01-29.02" sheetId="11" r:id="rId1"/>
    <sheet name="Форма 2.3. с 01.03" sheetId="12" r:id="rId2"/>
    <sheet name="Классификатор" sheetId="9" r:id="rId3"/>
  </sheets>
  <calcPr calcId="125725" refMode="R1C1"/>
</workbook>
</file>

<file path=xl/calcChain.xml><?xml version="1.0" encoding="utf-8"?>
<calcChain xmlns="http://schemas.openxmlformats.org/spreadsheetml/2006/main">
  <c r="D82" i="12"/>
  <c r="D74"/>
  <c r="D65"/>
  <c r="D57"/>
  <c r="D49"/>
  <c r="D41"/>
  <c r="D33" i="11"/>
  <c r="D33" i="12"/>
  <c r="D25"/>
  <c r="D17"/>
  <c r="D9"/>
  <c r="D82" i="11"/>
  <c r="D74"/>
  <c r="D65"/>
  <c r="D57"/>
  <c r="D49"/>
  <c r="D41"/>
  <c r="D25" l="1"/>
  <c r="D17"/>
  <c r="D9"/>
</calcChain>
</file>

<file path=xl/sharedStrings.xml><?xml version="1.0" encoding="utf-8"?>
<sst xmlns="http://schemas.openxmlformats.org/spreadsheetml/2006/main" count="1211" uniqueCount="390">
  <si>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</si>
  <si>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</si>
  <si>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</si>
  <si>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</si>
  <si>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</si>
  <si>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</si>
  <si>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</si>
  <si>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</si>
  <si>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</si>
  <si>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</si>
  <si>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</si>
  <si>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</si>
  <si>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</si>
  <si>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</si>
  <si>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</si>
  <si>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</si>
  <si>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</si>
  <si>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</si>
  <si>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</si>
  <si>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</si>
  <si>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</si>
  <si>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</si>
  <si>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</si>
  <si>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</si>
  <si>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</si>
  <si>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</si>
  <si>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</si>
  <si>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</si>
  <si>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</si>
  <si>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</si>
  <si>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</si>
  <si>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</si>
  <si>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</si>
  <si>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</si>
  <si>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</si>
  <si>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</si>
  <si>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</si>
  <si>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</si>
  <si>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</si>
  <si>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</si>
  <si>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</si>
  <si>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</si>
  <si>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</si>
  <si>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</si>
  <si>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</si>
  <si>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</si>
  <si>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</si>
  <si>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</si>
  <si>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</si>
  <si>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</si>
  <si>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</si>
  <si>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</si>
  <si>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</si>
  <si>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</si>
  <si>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</si>
  <si>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</si>
  <si>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</si>
  <si>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</si>
  <si>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</si>
  <si>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</si>
  <si>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</si>
  <si>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</si>
  <si>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</si>
  <si>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</si>
  <si>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</si>
  <si>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</si>
  <si>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</si>
  <si>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</si>
  <si>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</si>
  <si>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</si>
  <si>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</si>
  <si>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</si>
  <si>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</si>
  <si>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</si>
  <si>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</si>
  <si>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</si>
  <si>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</si>
  <si>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</si>
  <si>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</si>
  <si>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</si>
  <si>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</si>
  <si>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</si>
  <si>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</si>
  <si>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</si>
  <si>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</si>
  <si>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</si>
  <si>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</si>
  <si>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</si>
  <si>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</si>
  <si>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</si>
  <si>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</si>
  <si>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</si>
  <si>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</si>
  <si>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</si>
  <si>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</si>
  <si>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</si>
  <si>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</si>
  <si>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</si>
  <si>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</si>
  <si>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</si>
  <si>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</si>
  <si>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</si>
  <si>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</si>
  <si>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</si>
  <si>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</si>
  <si>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</si>
  <si>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</si>
  <si>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</si>
  <si>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</si>
  <si>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</si>
  <si>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</si>
  <si>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</si>
  <si>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</si>
  <si>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</si>
  <si>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</si>
  <si>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</si>
  <si>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</si>
  <si>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</si>
  <si>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</si>
  <si>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</si>
  <si>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</si>
  <si>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</si>
  <si>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</si>
  <si>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</si>
  <si>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</si>
  <si>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</si>
  <si>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</si>
  <si>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</si>
  <si>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</si>
  <si>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</si>
  <si>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</si>
  <si>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</si>
  <si>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</si>
  <si>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</si>
  <si>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</si>
  <si>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</si>
  <si>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</si>
  <si>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</si>
  <si>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</si>
  <si>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</si>
  <si>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</si>
  <si>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</si>
  <si>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</si>
  <si>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</si>
  <si>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</si>
  <si>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</si>
  <si>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</si>
  <si>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</si>
  <si>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</si>
  <si>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</si>
  <si>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</si>
  <si>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</si>
  <si>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</si>
  <si>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</si>
  <si>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</si>
  <si>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</si>
  <si>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</si>
  <si>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</si>
  <si>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</si>
  <si>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</si>
  <si>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</si>
  <si>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</si>
  <si>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</si>
  <si>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</si>
  <si>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</si>
  <si>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</si>
  <si>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</si>
  <si>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</si>
  <si>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</si>
  <si>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</si>
  <si>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</si>
  <si>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</si>
  <si>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</si>
  <si>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</si>
  <si>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</si>
  <si>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</si>
  <si>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</si>
  <si>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</si>
  <si>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</si>
  <si>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</si>
  <si>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</si>
  <si>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</si>
  <si>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</si>
  <si>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</si>
  <si>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</si>
  <si>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</si>
  <si>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</si>
  <si>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</si>
  <si>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</si>
  <si>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</si>
  <si>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</si>
  <si>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</si>
  <si>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</si>
  <si>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</si>
  <si>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</si>
  <si>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</si>
  <si>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</si>
  <si>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</si>
  <si>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</si>
  <si>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</si>
  <si>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</si>
  <si>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</si>
  <si>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</si>
  <si>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</si>
  <si>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</si>
  <si>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</si>
  <si>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</si>
  <si>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</si>
  <si>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</si>
  <si>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</si>
  <si>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</si>
  <si>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</si>
  <si>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</si>
  <si>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</si>
  <si>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</si>
  <si>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</si>
  <si>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</si>
  <si>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</si>
  <si>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</si>
  <si>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</si>
  <si>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</si>
  <si>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</si>
  <si>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</si>
  <si>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</si>
  <si>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</si>
  <si>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</si>
  <si>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</si>
  <si>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</si>
  <si>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</si>
  <si>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</si>
  <si>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</si>
  <si>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</si>
  <si>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</si>
  <si>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</si>
  <si>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</si>
  <si>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</si>
  <si>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</si>
  <si>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</si>
  <si>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</si>
  <si>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</si>
  <si>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</si>
  <si>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</si>
  <si>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</si>
  <si>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</si>
  <si>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</si>
  <si>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</si>
  <si>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</si>
  <si>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</si>
  <si>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</si>
  <si>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</si>
  <si>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</si>
  <si>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</si>
  <si>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</si>
  <si>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</si>
  <si>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</si>
  <si>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</si>
  <si>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</si>
  <si>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</si>
  <si>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</si>
  <si>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</si>
  <si>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</si>
  <si>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</si>
  <si>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</si>
  <si>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</si>
  <si>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</si>
  <si>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</si>
  <si>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</si>
  <si>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</si>
  <si>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</si>
  <si>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</si>
  <si>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</si>
  <si>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</si>
  <si>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</si>
  <si>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</si>
  <si>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</si>
  <si>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</si>
  <si>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</si>
  <si>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</si>
  <si>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</si>
  <si>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</si>
  <si>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</si>
  <si>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</si>
  <si>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</si>
  <si>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</si>
  <si>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</si>
  <si>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</si>
  <si>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</si>
  <si>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</si>
  <si>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</si>
  <si>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</si>
  <si>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</si>
  <si>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</si>
  <si>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</si>
  <si>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</si>
  <si>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</si>
  <si>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</si>
  <si>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</si>
  <si>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</si>
  <si>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</si>
  <si>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</si>
  <si>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</si>
  <si>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</si>
  <si>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</si>
  <si>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</si>
  <si>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</si>
  <si>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</si>
  <si>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</si>
  <si>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</si>
  <si>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</si>
  <si>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</si>
  <si>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</si>
  <si>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</si>
  <si>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</si>
  <si>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</si>
  <si>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</si>
  <si>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</si>
  <si>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</si>
  <si>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</si>
  <si>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</si>
  <si>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</si>
  <si>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</si>
  <si>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</si>
  <si>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</si>
  <si>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</si>
  <si>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</si>
  <si>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</si>
  <si>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</si>
  <si>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</si>
  <si>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</si>
  <si>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</si>
  <si>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</si>
  <si>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</si>
  <si>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</si>
  <si>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</si>
  <si>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</si>
  <si>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</si>
  <si>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</si>
  <si>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</si>
  <si>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</si>
  <si>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</si>
  <si>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</si>
  <si>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</si>
  <si>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</si>
  <si>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</si>
  <si>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</si>
  <si>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</si>
  <si>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</si>
  <si>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</si>
  <si>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</si>
  <si>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</si>
  <si>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</si>
  <si>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</si>
  <si>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</si>
  <si>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</si>
  <si>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</si>
  <si>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</si>
  <si>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</si>
  <si>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</si>
  <si>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</si>
  <si>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</si>
  <si>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</si>
  <si>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</si>
  <si>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01.05.2015г.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</si>
  <si>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</si>
  <si>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</si>
  <si>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</si>
  <si>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</si>
  <si>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</si>
  <si>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</si>
  <si>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</si>
  <si>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</si>
  <si>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</si>
  <si>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</si>
  <si>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</si>
  <si>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</si>
  <si>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</si>
  <si>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</si>
  <si>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</si>
  <si>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</si>
  <si>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</si>
  <si>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</si>
  <si>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</si>
  <si>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</si>
  <si>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</si>
  <si>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Протокол решения общего собрания собственников от 02.03.2015</t>
  </si>
  <si>
    <t>ООО "УК "ДомСервис"</t>
  </si>
  <si>
    <t>Иркутская обл., гор. Иркутск, ул. Джамбула, д. 30/2</t>
  </si>
  <si>
    <t>Техническон обслуживание и санитарное содержание общего имущества</t>
  </si>
  <si>
    <t xml:space="preserve">Текущий ремонт </t>
  </si>
  <si>
    <t>Обслуживание домофона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</si>
</sst>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3.285156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385</v>
      </c>
      <c r="B1" s="23"/>
      <c r="C1" s="23"/>
      <c r="D1" s="23"/>
    </row>
    <row r="2" spans="1:4" ht="40.5" customHeight="1">
      <c r="A2" s="23" t="s">
        <v>360</v>
      </c>
      <c r="B2" s="23"/>
      <c r="C2" s="23"/>
      <c r="D2" s="23"/>
    </row>
    <row r="3" spans="1:4">
      <c r="A3" s="23" t="s">
        <v>386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387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2">
        <f>8.98*2882.1*2</f>
        <v>51762.516000000003</v>
      </c>
    </row>
    <row r="10" spans="1:4" ht="45">
      <c r="A10" s="20" t="s">
        <v>367</v>
      </c>
      <c r="B10" s="14" t="s">
        <v>368</v>
      </c>
      <c r="C10" s="13" t="s">
        <v>5</v>
      </c>
      <c r="D10" s="16" t="s">
        <v>362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384</v>
      </c>
    </row>
    <row r="12" spans="1:4" ht="30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363</v>
      </c>
      <c r="B15" s="12" t="s">
        <v>10</v>
      </c>
      <c r="C15" s="13" t="s">
        <v>5</v>
      </c>
      <c r="D15" s="9" t="s">
        <v>388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2">
        <f>3.58*2882.1*2</f>
        <v>20635.835999999999</v>
      </c>
    </row>
    <row r="18" spans="1:4" ht="45">
      <c r="A18" s="20" t="s">
        <v>367</v>
      </c>
      <c r="B18" s="14" t="s">
        <v>368</v>
      </c>
      <c r="C18" s="13" t="s">
        <v>5</v>
      </c>
      <c r="D18" s="16" t="s">
        <v>362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384</v>
      </c>
    </row>
    <row r="20" spans="1:4" ht="30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2">
        <f>0.91*2882.1*2</f>
        <v>5245.4219999999996</v>
      </c>
    </row>
    <row r="26" spans="1:4" ht="45">
      <c r="A26" s="20" t="s">
        <v>367</v>
      </c>
      <c r="B26" s="14" t="s">
        <v>368</v>
      </c>
      <c r="C26" s="13" t="s">
        <v>5</v>
      </c>
      <c r="D26" s="16" t="s">
        <v>362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384</v>
      </c>
    </row>
    <row r="28" spans="1:4" ht="30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2">
        <f>1.76*2882.1*2</f>
        <v>10144.992</v>
      </c>
    </row>
    <row r="34" spans="1:4" ht="45">
      <c r="A34" s="20" t="s">
        <v>367</v>
      </c>
      <c r="B34" s="14" t="s">
        <v>368</v>
      </c>
      <c r="C34" s="13" t="s">
        <v>5</v>
      </c>
      <c r="D34" s="16" t="s">
        <v>362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384</v>
      </c>
    </row>
    <row r="36" spans="1:4" ht="30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 ht="30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9" t="s">
        <v>361</v>
      </c>
      <c r="B38" s="10" t="s">
        <v>4</v>
      </c>
      <c r="C38" s="11" t="s">
        <v>5</v>
      </c>
      <c r="D38" s="21">
        <v>42767</v>
      </c>
    </row>
    <row r="39" spans="1:4" ht="57">
      <c r="A39" s="20" t="s">
        <v>363</v>
      </c>
      <c r="B39" s="12" t="s">
        <v>10</v>
      </c>
      <c r="C39" s="13" t="s">
        <v>5</v>
      </c>
      <c r="D39" s="9" t="s">
        <v>376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2">
        <f>0.8*2882.1*2</f>
        <v>4611.3599999999997</v>
      </c>
    </row>
    <row r="42" spans="1:4" ht="45">
      <c r="A42" s="20" t="s">
        <v>367</v>
      </c>
      <c r="B42" s="14" t="s">
        <v>368</v>
      </c>
      <c r="C42" s="13" t="s">
        <v>5</v>
      </c>
      <c r="D42" s="16" t="s">
        <v>362</v>
      </c>
    </row>
    <row r="43" spans="1:4" ht="45">
      <c r="A43" s="20" t="s">
        <v>369</v>
      </c>
      <c r="B43" s="14" t="s">
        <v>370</v>
      </c>
      <c r="C43" s="13" t="s">
        <v>5</v>
      </c>
      <c r="D43" s="13" t="s">
        <v>384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336</v>
      </c>
    </row>
    <row r="45" spans="1:4" ht="30">
      <c r="A45" s="20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9" t="s">
        <v>361</v>
      </c>
      <c r="B46" s="10" t="s">
        <v>4</v>
      </c>
      <c r="C46" s="11" t="s">
        <v>5</v>
      </c>
      <c r="D46" s="21">
        <v>42767</v>
      </c>
    </row>
    <row r="47" spans="1:4">
      <c r="A47" s="20" t="s">
        <v>363</v>
      </c>
      <c r="B47" s="12" t="s">
        <v>10</v>
      </c>
      <c r="C47" s="13" t="s">
        <v>5</v>
      </c>
      <c r="D47" s="9" t="s">
        <v>378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2">
        <f>0.02*2882.1*2</f>
        <v>115.28399999999999</v>
      </c>
    </row>
    <row r="50" spans="1:4" ht="45">
      <c r="A50" s="20" t="s">
        <v>367</v>
      </c>
      <c r="B50" s="14" t="s">
        <v>368</v>
      </c>
      <c r="C50" s="13" t="s">
        <v>5</v>
      </c>
      <c r="D50" s="16" t="s">
        <v>362</v>
      </c>
    </row>
    <row r="51" spans="1:4" ht="45">
      <c r="A51" s="20" t="s">
        <v>369</v>
      </c>
      <c r="B51" s="14" t="s">
        <v>370</v>
      </c>
      <c r="C51" s="13" t="s">
        <v>5</v>
      </c>
      <c r="D51" s="13" t="s">
        <v>384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9" t="s">
        <v>361</v>
      </c>
      <c r="B54" s="10" t="s">
        <v>4</v>
      </c>
      <c r="C54" s="11" t="s">
        <v>5</v>
      </c>
      <c r="D54" s="21">
        <v>42767</v>
      </c>
    </row>
    <row r="55" spans="1:4" ht="57">
      <c r="A55" s="20" t="s">
        <v>363</v>
      </c>
      <c r="B55" s="12" t="s">
        <v>10</v>
      </c>
      <c r="C55" s="13" t="s">
        <v>5</v>
      </c>
      <c r="D55" s="9" t="s">
        <v>380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2">
        <f>0.13*2882.1*2</f>
        <v>749.346</v>
      </c>
    </row>
    <row r="58" spans="1:4" ht="45">
      <c r="A58" s="20" t="s">
        <v>367</v>
      </c>
      <c r="B58" s="14" t="s">
        <v>368</v>
      </c>
      <c r="C58" s="13" t="s">
        <v>5</v>
      </c>
      <c r="D58" s="16" t="s">
        <v>362</v>
      </c>
    </row>
    <row r="59" spans="1:4" ht="45">
      <c r="A59" s="20" t="s">
        <v>369</v>
      </c>
      <c r="B59" s="14" t="s">
        <v>370</v>
      </c>
      <c r="C59" s="13" t="s">
        <v>5</v>
      </c>
      <c r="D59" s="13" t="s">
        <v>384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9" t="s">
        <v>361</v>
      </c>
      <c r="B62" s="10" t="s">
        <v>4</v>
      </c>
      <c r="C62" s="11" t="s">
        <v>5</v>
      </c>
      <c r="D62" s="21">
        <v>42767</v>
      </c>
    </row>
    <row r="63" spans="1:4">
      <c r="A63" s="20" t="s">
        <v>363</v>
      </c>
      <c r="B63" s="12" t="s">
        <v>10</v>
      </c>
      <c r="C63" s="13" t="s">
        <v>5</v>
      </c>
      <c r="D63" s="9" t="s">
        <v>382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2">
        <f>2.61*2882.1*2</f>
        <v>15044.561999999998</v>
      </c>
    </row>
    <row r="66" spans="1:4" ht="45">
      <c r="A66" s="20" t="s">
        <v>367</v>
      </c>
      <c r="B66" s="14" t="s">
        <v>368</v>
      </c>
      <c r="C66" s="13" t="s">
        <v>5</v>
      </c>
      <c r="D66" s="16" t="s">
        <v>362</v>
      </c>
    </row>
    <row r="67" spans="1:4" ht="45">
      <c r="A67" s="20" t="s">
        <v>369</v>
      </c>
      <c r="B67" s="14" t="s">
        <v>370</v>
      </c>
      <c r="C67" s="13" t="s">
        <v>5</v>
      </c>
      <c r="D67" s="13" t="s">
        <v>384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372</v>
      </c>
      <c r="B69" s="12" t="s">
        <v>14</v>
      </c>
      <c r="C69" s="13" t="s">
        <v>5</v>
      </c>
      <c r="D69" s="13" t="s">
        <v>373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9" t="s">
        <v>361</v>
      </c>
      <c r="B71" s="10" t="s">
        <v>4</v>
      </c>
      <c r="C71" s="11" t="s">
        <v>5</v>
      </c>
      <c r="D71" s="21">
        <v>42767</v>
      </c>
    </row>
    <row r="72" spans="1:4" ht="28.5">
      <c r="A72" s="20" t="s">
        <v>363</v>
      </c>
      <c r="B72" s="12" t="s">
        <v>10</v>
      </c>
      <c r="C72" s="13" t="s">
        <v>5</v>
      </c>
      <c r="D72" s="9" t="s">
        <v>383</v>
      </c>
    </row>
    <row r="73" spans="1:4">
      <c r="A73" s="20" t="s">
        <v>364</v>
      </c>
      <c r="B73" s="14" t="s">
        <v>8</v>
      </c>
      <c r="C73" s="13" t="s">
        <v>5</v>
      </c>
      <c r="D73" s="13" t="s">
        <v>365</v>
      </c>
    </row>
    <row r="74" spans="1:4">
      <c r="A74" s="20" t="s">
        <v>366</v>
      </c>
      <c r="B74" s="14" t="s">
        <v>11</v>
      </c>
      <c r="C74" s="13" t="s">
        <v>12</v>
      </c>
      <c r="D74" s="22">
        <f>0.62*2882.1*2</f>
        <v>3573.8040000000001</v>
      </c>
    </row>
    <row r="75" spans="1:4" ht="45">
      <c r="A75" s="20" t="s">
        <v>367</v>
      </c>
      <c r="B75" s="14" t="s">
        <v>368</v>
      </c>
      <c r="C75" s="13" t="s">
        <v>5</v>
      </c>
      <c r="D75" s="16" t="s">
        <v>362</v>
      </c>
    </row>
    <row r="76" spans="1:4" ht="45">
      <c r="A76" s="20" t="s">
        <v>369</v>
      </c>
      <c r="B76" s="14" t="s">
        <v>370</v>
      </c>
      <c r="C76" s="13" t="s">
        <v>5</v>
      </c>
      <c r="D76" s="13" t="s">
        <v>384</v>
      </c>
    </row>
    <row r="77" spans="1:4" ht="30">
      <c r="A77" s="20" t="s">
        <v>371</v>
      </c>
      <c r="B77" s="12" t="s">
        <v>13</v>
      </c>
      <c r="C77" s="13" t="s">
        <v>5</v>
      </c>
      <c r="D77" s="15" t="s">
        <v>353</v>
      </c>
    </row>
    <row r="78" spans="1:4" ht="30">
      <c r="A78" s="20" t="s">
        <v>372</v>
      </c>
      <c r="B78" s="12" t="s">
        <v>14</v>
      </c>
      <c r="C78" s="13" t="s">
        <v>5</v>
      </c>
      <c r="D78" s="13" t="s">
        <v>373</v>
      </c>
    </row>
    <row r="79" spans="1:4" ht="28.5">
      <c r="A79" s="19" t="s">
        <v>361</v>
      </c>
      <c r="B79" s="10" t="s">
        <v>4</v>
      </c>
      <c r="C79" s="11" t="s">
        <v>5</v>
      </c>
      <c r="D79" s="21">
        <v>42767</v>
      </c>
    </row>
    <row r="80" spans="1:4">
      <c r="A80" s="20" t="s">
        <v>363</v>
      </c>
      <c r="B80" s="12" t="s">
        <v>10</v>
      </c>
      <c r="C80" s="13" t="s">
        <v>5</v>
      </c>
      <c r="D80" s="9" t="s">
        <v>389</v>
      </c>
    </row>
    <row r="81" spans="1:4">
      <c r="A81" s="20" t="s">
        <v>364</v>
      </c>
      <c r="B81" s="14" t="s">
        <v>8</v>
      </c>
      <c r="C81" s="13" t="s">
        <v>5</v>
      </c>
      <c r="D81" s="13" t="s">
        <v>365</v>
      </c>
    </row>
    <row r="82" spans="1:4">
      <c r="A82" s="20" t="s">
        <v>366</v>
      </c>
      <c r="B82" s="14" t="s">
        <v>11</v>
      </c>
      <c r="C82" s="13" t="s">
        <v>12</v>
      </c>
      <c r="D82" s="22">
        <f>3465*2</f>
        <v>6930</v>
      </c>
    </row>
    <row r="83" spans="1:4" ht="45">
      <c r="A83" s="20" t="s">
        <v>367</v>
      </c>
      <c r="B83" s="14" t="s">
        <v>368</v>
      </c>
      <c r="C83" s="13" t="s">
        <v>5</v>
      </c>
      <c r="D83" s="16" t="s">
        <v>362</v>
      </c>
    </row>
    <row r="84" spans="1:4" ht="45">
      <c r="A84" s="20" t="s">
        <v>369</v>
      </c>
      <c r="B84" s="14" t="s">
        <v>370</v>
      </c>
      <c r="C84" s="13" t="s">
        <v>5</v>
      </c>
      <c r="D84" s="13" t="s">
        <v>384</v>
      </c>
    </row>
    <row r="85" spans="1:4" ht="30">
      <c r="A85" s="20" t="s">
        <v>371</v>
      </c>
      <c r="B85" s="12" t="s">
        <v>13</v>
      </c>
      <c r="C85" s="13" t="s">
        <v>5</v>
      </c>
      <c r="D85" s="15" t="s">
        <v>355</v>
      </c>
    </row>
    <row r="86" spans="1:4" ht="30">
      <c r="A86" s="20" t="s">
        <v>372</v>
      </c>
      <c r="B86" s="12" t="s">
        <v>14</v>
      </c>
      <c r="C86" s="13" t="s">
        <v>5</v>
      </c>
      <c r="D86" s="13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6"/>
  <sheetViews>
    <sheetView tabSelected="1" workbookViewId="0">
      <selection activeCell="D79" sqref="D79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3.285156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385</v>
      </c>
      <c r="B1" s="23"/>
      <c r="C1" s="23"/>
      <c r="D1" s="23"/>
    </row>
    <row r="2" spans="1:4" ht="40.5" customHeight="1">
      <c r="A2" s="23" t="s">
        <v>360</v>
      </c>
      <c r="B2" s="23"/>
      <c r="C2" s="23"/>
      <c r="D2" s="23"/>
    </row>
    <row r="3" spans="1:4">
      <c r="A3" s="23" t="s">
        <v>386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387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2">
        <f>8.78*2882.1*10</f>
        <v>253048.37999999995</v>
      </c>
    </row>
    <row r="10" spans="1:4" ht="45">
      <c r="A10" s="20" t="s">
        <v>367</v>
      </c>
      <c r="B10" s="14" t="s">
        <v>368</v>
      </c>
      <c r="C10" s="13" t="s">
        <v>5</v>
      </c>
      <c r="D10" s="16" t="s">
        <v>362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384</v>
      </c>
    </row>
    <row r="12" spans="1:4" ht="30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363</v>
      </c>
      <c r="B15" s="12" t="s">
        <v>10</v>
      </c>
      <c r="C15" s="13" t="s">
        <v>5</v>
      </c>
      <c r="D15" s="9" t="s">
        <v>388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2">
        <f>3.58*2882.1*10</f>
        <v>103179.18</v>
      </c>
    </row>
    <row r="18" spans="1:4" ht="45">
      <c r="A18" s="20" t="s">
        <v>367</v>
      </c>
      <c r="B18" s="14" t="s">
        <v>368</v>
      </c>
      <c r="C18" s="13" t="s">
        <v>5</v>
      </c>
      <c r="D18" s="16" t="s">
        <v>362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384</v>
      </c>
    </row>
    <row r="20" spans="1:4" ht="30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2">
        <f>0.91*2882.1*10</f>
        <v>26227.109999999997</v>
      </c>
    </row>
    <row r="26" spans="1:4" ht="45">
      <c r="A26" s="20" t="s">
        <v>367</v>
      </c>
      <c r="B26" s="14" t="s">
        <v>368</v>
      </c>
      <c r="C26" s="13" t="s">
        <v>5</v>
      </c>
      <c r="D26" s="16" t="s">
        <v>362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384</v>
      </c>
    </row>
    <row r="28" spans="1:4" ht="30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2">
        <f>1.74*2882.1*10</f>
        <v>50148.54</v>
      </c>
    </row>
    <row r="34" spans="1:4" ht="45">
      <c r="A34" s="20" t="s">
        <v>367</v>
      </c>
      <c r="B34" s="14" t="s">
        <v>368</v>
      </c>
      <c r="C34" s="13" t="s">
        <v>5</v>
      </c>
      <c r="D34" s="16" t="s">
        <v>362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384</v>
      </c>
    </row>
    <row r="36" spans="1:4" ht="30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 ht="30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9" t="s">
        <v>361</v>
      </c>
      <c r="B38" s="10" t="s">
        <v>4</v>
      </c>
      <c r="C38" s="11" t="s">
        <v>5</v>
      </c>
      <c r="D38" s="21">
        <v>42767</v>
      </c>
    </row>
    <row r="39" spans="1:4" ht="57">
      <c r="A39" s="20" t="s">
        <v>363</v>
      </c>
      <c r="B39" s="12" t="s">
        <v>10</v>
      </c>
      <c r="C39" s="13" t="s">
        <v>5</v>
      </c>
      <c r="D39" s="9" t="s">
        <v>376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2">
        <f>0.8*2882.1*10</f>
        <v>23056.799999999999</v>
      </c>
    </row>
    <row r="42" spans="1:4" ht="45">
      <c r="A42" s="20" t="s">
        <v>367</v>
      </c>
      <c r="B42" s="14" t="s">
        <v>368</v>
      </c>
      <c r="C42" s="13" t="s">
        <v>5</v>
      </c>
      <c r="D42" s="16" t="s">
        <v>362</v>
      </c>
    </row>
    <row r="43" spans="1:4" ht="45">
      <c r="A43" s="20" t="s">
        <v>369</v>
      </c>
      <c r="B43" s="14" t="s">
        <v>370</v>
      </c>
      <c r="C43" s="13" t="s">
        <v>5</v>
      </c>
      <c r="D43" s="13" t="s">
        <v>384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336</v>
      </c>
    </row>
    <row r="45" spans="1:4" ht="30">
      <c r="A45" s="20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9" t="s">
        <v>361</v>
      </c>
      <c r="B46" s="10" t="s">
        <v>4</v>
      </c>
      <c r="C46" s="11" t="s">
        <v>5</v>
      </c>
      <c r="D46" s="21">
        <v>42767</v>
      </c>
    </row>
    <row r="47" spans="1:4">
      <c r="A47" s="20" t="s">
        <v>363</v>
      </c>
      <c r="B47" s="12" t="s">
        <v>10</v>
      </c>
      <c r="C47" s="13" t="s">
        <v>5</v>
      </c>
      <c r="D47" s="9" t="s">
        <v>378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2">
        <f>0.02*2882.1*10</f>
        <v>576.41999999999996</v>
      </c>
    </row>
    <row r="50" spans="1:4" ht="45">
      <c r="A50" s="20" t="s">
        <v>367</v>
      </c>
      <c r="B50" s="14" t="s">
        <v>368</v>
      </c>
      <c r="C50" s="13" t="s">
        <v>5</v>
      </c>
      <c r="D50" s="16" t="s">
        <v>362</v>
      </c>
    </row>
    <row r="51" spans="1:4" ht="45">
      <c r="A51" s="20" t="s">
        <v>369</v>
      </c>
      <c r="B51" s="14" t="s">
        <v>370</v>
      </c>
      <c r="C51" s="13" t="s">
        <v>5</v>
      </c>
      <c r="D51" s="13" t="s">
        <v>384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9" t="s">
        <v>361</v>
      </c>
      <c r="B54" s="10" t="s">
        <v>4</v>
      </c>
      <c r="C54" s="11" t="s">
        <v>5</v>
      </c>
      <c r="D54" s="21">
        <v>42767</v>
      </c>
    </row>
    <row r="55" spans="1:4" ht="57">
      <c r="A55" s="20" t="s">
        <v>363</v>
      </c>
      <c r="B55" s="12" t="s">
        <v>10</v>
      </c>
      <c r="C55" s="13" t="s">
        <v>5</v>
      </c>
      <c r="D55" s="9" t="s">
        <v>380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2">
        <f>0.13*2882.1*10</f>
        <v>3746.73</v>
      </c>
    </row>
    <row r="58" spans="1:4" ht="45">
      <c r="A58" s="20" t="s">
        <v>367</v>
      </c>
      <c r="B58" s="14" t="s">
        <v>368</v>
      </c>
      <c r="C58" s="13" t="s">
        <v>5</v>
      </c>
      <c r="D58" s="16" t="s">
        <v>362</v>
      </c>
    </row>
    <row r="59" spans="1:4" ht="45">
      <c r="A59" s="20" t="s">
        <v>369</v>
      </c>
      <c r="B59" s="14" t="s">
        <v>370</v>
      </c>
      <c r="C59" s="13" t="s">
        <v>5</v>
      </c>
      <c r="D59" s="13" t="s">
        <v>384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9" t="s">
        <v>361</v>
      </c>
      <c r="B62" s="10" t="s">
        <v>4</v>
      </c>
      <c r="C62" s="11" t="s">
        <v>5</v>
      </c>
      <c r="D62" s="21">
        <v>42767</v>
      </c>
    </row>
    <row r="63" spans="1:4">
      <c r="A63" s="20" t="s">
        <v>363</v>
      </c>
      <c r="B63" s="12" t="s">
        <v>10</v>
      </c>
      <c r="C63" s="13" t="s">
        <v>5</v>
      </c>
      <c r="D63" s="9" t="s">
        <v>382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2">
        <f>2.61*2882.1*10</f>
        <v>75222.81</v>
      </c>
    </row>
    <row r="66" spans="1:4" ht="45">
      <c r="A66" s="20" t="s">
        <v>367</v>
      </c>
      <c r="B66" s="14" t="s">
        <v>368</v>
      </c>
      <c r="C66" s="13" t="s">
        <v>5</v>
      </c>
      <c r="D66" s="16" t="s">
        <v>362</v>
      </c>
    </row>
    <row r="67" spans="1:4" ht="45">
      <c r="A67" s="20" t="s">
        <v>369</v>
      </c>
      <c r="B67" s="14" t="s">
        <v>370</v>
      </c>
      <c r="C67" s="13" t="s">
        <v>5</v>
      </c>
      <c r="D67" s="13" t="s">
        <v>384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372</v>
      </c>
      <c r="B69" s="12" t="s">
        <v>14</v>
      </c>
      <c r="C69" s="13" t="s">
        <v>5</v>
      </c>
      <c r="D69" s="13" t="s">
        <v>373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9" t="s">
        <v>361</v>
      </c>
      <c r="B71" s="10" t="s">
        <v>4</v>
      </c>
      <c r="C71" s="11" t="s">
        <v>5</v>
      </c>
      <c r="D71" s="21">
        <v>42767</v>
      </c>
    </row>
    <row r="72" spans="1:4" ht="28.5">
      <c r="A72" s="20" t="s">
        <v>363</v>
      </c>
      <c r="B72" s="12" t="s">
        <v>10</v>
      </c>
      <c r="C72" s="13" t="s">
        <v>5</v>
      </c>
      <c r="D72" s="9" t="s">
        <v>383</v>
      </c>
    </row>
    <row r="73" spans="1:4">
      <c r="A73" s="20" t="s">
        <v>364</v>
      </c>
      <c r="B73" s="14" t="s">
        <v>8</v>
      </c>
      <c r="C73" s="13" t="s">
        <v>5</v>
      </c>
      <c r="D73" s="13" t="s">
        <v>365</v>
      </c>
    </row>
    <row r="74" spans="1:4">
      <c r="A74" s="20" t="s">
        <v>366</v>
      </c>
      <c r="B74" s="14" t="s">
        <v>11</v>
      </c>
      <c r="C74" s="13" t="s">
        <v>12</v>
      </c>
      <c r="D74" s="22">
        <f>0.62*2882.1*10</f>
        <v>17869.02</v>
      </c>
    </row>
    <row r="75" spans="1:4" ht="45">
      <c r="A75" s="20" t="s">
        <v>367</v>
      </c>
      <c r="B75" s="14" t="s">
        <v>368</v>
      </c>
      <c r="C75" s="13" t="s">
        <v>5</v>
      </c>
      <c r="D75" s="16" t="s">
        <v>362</v>
      </c>
    </row>
    <row r="76" spans="1:4" ht="45">
      <c r="A76" s="20" t="s">
        <v>369</v>
      </c>
      <c r="B76" s="14" t="s">
        <v>370</v>
      </c>
      <c r="C76" s="13" t="s">
        <v>5</v>
      </c>
      <c r="D76" s="13" t="s">
        <v>384</v>
      </c>
    </row>
    <row r="77" spans="1:4" ht="30">
      <c r="A77" s="20" t="s">
        <v>371</v>
      </c>
      <c r="B77" s="12" t="s">
        <v>13</v>
      </c>
      <c r="C77" s="13" t="s">
        <v>5</v>
      </c>
      <c r="D77" s="15" t="s">
        <v>353</v>
      </c>
    </row>
    <row r="78" spans="1:4" ht="30">
      <c r="A78" s="20" t="s">
        <v>372</v>
      </c>
      <c r="B78" s="12" t="s">
        <v>14</v>
      </c>
      <c r="C78" s="13" t="s">
        <v>5</v>
      </c>
      <c r="D78" s="13" t="s">
        <v>373</v>
      </c>
    </row>
    <row r="79" spans="1:4" ht="28.5">
      <c r="A79" s="19" t="s">
        <v>361</v>
      </c>
      <c r="B79" s="10" t="s">
        <v>4</v>
      </c>
      <c r="C79" s="11" t="s">
        <v>5</v>
      </c>
      <c r="D79" s="21">
        <v>42767</v>
      </c>
    </row>
    <row r="80" spans="1:4">
      <c r="A80" s="20" t="s">
        <v>363</v>
      </c>
      <c r="B80" s="12" t="s">
        <v>10</v>
      </c>
      <c r="C80" s="13" t="s">
        <v>5</v>
      </c>
      <c r="D80" s="9" t="s">
        <v>389</v>
      </c>
    </row>
    <row r="81" spans="1:4">
      <c r="A81" s="20" t="s">
        <v>364</v>
      </c>
      <c r="B81" s="14" t="s">
        <v>8</v>
      </c>
      <c r="C81" s="13" t="s">
        <v>5</v>
      </c>
      <c r="D81" s="13" t="s">
        <v>365</v>
      </c>
    </row>
    <row r="82" spans="1:4">
      <c r="A82" s="20" t="s">
        <v>366</v>
      </c>
      <c r="B82" s="14" t="s">
        <v>11</v>
      </c>
      <c r="C82" s="13" t="s">
        <v>12</v>
      </c>
      <c r="D82" s="22">
        <f>3465*10</f>
        <v>34650</v>
      </c>
    </row>
    <row r="83" spans="1:4" ht="45">
      <c r="A83" s="20" t="s">
        <v>367</v>
      </c>
      <c r="B83" s="14" t="s">
        <v>368</v>
      </c>
      <c r="C83" s="13" t="s">
        <v>5</v>
      </c>
      <c r="D83" s="16" t="s">
        <v>362</v>
      </c>
    </row>
    <row r="84" spans="1:4" ht="45">
      <c r="A84" s="20" t="s">
        <v>369</v>
      </c>
      <c r="B84" s="14" t="s">
        <v>370</v>
      </c>
      <c r="C84" s="13" t="s">
        <v>5</v>
      </c>
      <c r="D84" s="13" t="s">
        <v>384</v>
      </c>
    </row>
    <row r="85" spans="1:4" ht="30">
      <c r="A85" s="20" t="s">
        <v>371</v>
      </c>
      <c r="B85" s="12" t="s">
        <v>13</v>
      </c>
      <c r="C85" s="13" t="s">
        <v>5</v>
      </c>
      <c r="D85" s="15" t="s">
        <v>355</v>
      </c>
    </row>
    <row r="86" spans="1:4" ht="30">
      <c r="A86" s="20" t="s">
        <v>372</v>
      </c>
      <c r="B86" s="12" t="s">
        <v>14</v>
      </c>
      <c r="C86" s="13" t="s">
        <v>5</v>
      </c>
      <c r="D86" s="13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с 01.01-29.02</vt:lpstr>
      <vt:lpstr>Форма 2.3. с 01.03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2016-03-31T10:02:02Z</cp:lastPrinted>
  <dcterms:created xsi:type="dcterms:W3CDTF">2014-12-15T06:48:03Z</dcterms:created>
  <dcterms:modified xsi:type="dcterms:W3CDTF">2017-02-08T09:41:19Z</dcterms:modified>
</cp:coreProperties>
</file>