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60" windowWidth="19425" windowHeight="11025" activeTab="2"/>
  </bookViews>
  <sheets>
    <sheet name="Форма 2.3. 2 месяца" sheetId="10" r:id="rId1"/>
    <sheet name="Классификатор" sheetId="9" r:id="rId2"/>
    <sheet name="Форма 2.3. 10 месяцев" sheetId="11" r:id="rId3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42" i="11"/>
  <c r="D33"/>
  <c r="D25"/>
  <c r="D17"/>
  <c r="D9"/>
  <c r="D42" i="10"/>
  <c r="D33"/>
  <c r="D25"/>
  <c r="D17"/>
  <c r="D9"/>
</calcChain>
</file>

<file path=xl/sharedStrings.xml><?xml version="1.0" encoding="utf-8"?>
<sst xmlns="http://schemas.openxmlformats.org/spreadsheetml/2006/main" count="901" uniqueCount="382">
  <si>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</si>
  <si>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</si>
  <si>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</si>
  <si>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</si>
  <si>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</si>
  <si>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</si>
  <si>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</si>
  <si>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</si>
  <si>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</si>
  <si>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</si>
  <si>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</si>
  <si>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</si>
  <si>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</si>
  <si>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</si>
  <si>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</si>
  <si>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</si>
  <si>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</si>
  <si>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</si>
  <si>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</si>
  <si>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</si>
  <si>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</si>
  <si>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</si>
  <si>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</si>
  <si>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</si>
  <si>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</si>
  <si>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</si>
  <si>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</si>
  <si>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</si>
  <si>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</si>
  <si>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</si>
  <si>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</si>
  <si>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</si>
  <si>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</si>
  <si>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</si>
  <si>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</si>
  <si>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</si>
  <si>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</si>
  <si>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</si>
  <si>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</si>
  <si>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</si>
  <si>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</si>
  <si>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</si>
  <si>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</si>
  <si>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</si>
  <si>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</si>
  <si>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</si>
  <si>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</si>
  <si>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</si>
  <si>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</si>
  <si>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</si>
  <si>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</si>
  <si>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</si>
  <si>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</si>
  <si>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</si>
  <si>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</si>
  <si>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</si>
  <si>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</si>
  <si>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</si>
  <si>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</si>
  <si>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</si>
  <si>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</si>
  <si>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</si>
  <si>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</si>
  <si>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</si>
  <si>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</si>
  <si>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</si>
  <si>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</si>
  <si>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</si>
  <si>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</si>
  <si>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</si>
  <si>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</si>
  <si>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</si>
  <si>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</si>
  <si>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</si>
  <si>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</si>
  <si>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</si>
  <si>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</si>
  <si>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</si>
  <si>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</si>
  <si>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</si>
  <si>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</si>
  <si>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</si>
  <si>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</si>
  <si>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</si>
  <si>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</si>
  <si>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</si>
  <si>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</si>
  <si>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</si>
  <si>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</si>
  <si>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</si>
  <si>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</si>
  <si>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</si>
  <si>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</si>
  <si>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</si>
  <si>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</si>
  <si>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</si>
  <si>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</si>
  <si>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</si>
  <si>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</si>
  <si>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</si>
  <si>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</si>
  <si>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</si>
  <si>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</si>
  <si>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</si>
  <si>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</si>
  <si>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</si>
  <si>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</si>
  <si>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</si>
  <si>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</si>
  <si>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</si>
  <si>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</si>
  <si>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</si>
  <si>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</si>
  <si>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</si>
  <si>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</si>
  <si>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</si>
  <si>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</si>
  <si>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</si>
  <si>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</si>
  <si>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</si>
  <si>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</si>
  <si>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</si>
  <si>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</si>
  <si>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</si>
  <si>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</si>
  <si>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</si>
  <si>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</si>
  <si>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</si>
  <si>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</si>
  <si>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</si>
  <si>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</si>
  <si>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</si>
  <si>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</si>
  <si>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</si>
  <si>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</si>
  <si>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</si>
  <si>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</si>
  <si>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</si>
  <si>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</si>
  <si>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</si>
  <si>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</si>
  <si>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</si>
  <si>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</si>
  <si>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</si>
  <si>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</si>
  <si>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</si>
  <si>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</si>
  <si>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</si>
  <si>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</si>
  <si>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</si>
  <si>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</si>
  <si>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</si>
  <si>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</si>
  <si>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</si>
  <si>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</si>
  <si>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</si>
  <si>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</si>
  <si>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</si>
  <si>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</si>
  <si>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</si>
  <si>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</si>
  <si>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</si>
  <si>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</si>
  <si>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</si>
  <si>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</si>
  <si>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</si>
  <si>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</si>
  <si>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</si>
  <si>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</si>
  <si>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</si>
  <si>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</si>
  <si>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</si>
  <si>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</si>
  <si>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</si>
  <si>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</si>
  <si>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</si>
  <si>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</si>
  <si>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</si>
  <si>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</si>
  <si>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</si>
  <si>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</si>
  <si>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</si>
  <si>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</si>
  <si>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</si>
  <si>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</si>
  <si>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</si>
  <si>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</si>
  <si>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</si>
  <si>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</si>
  <si>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</si>
  <si>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</si>
  <si>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</si>
  <si>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</si>
  <si>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</si>
  <si>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</si>
  <si>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</si>
  <si>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</si>
  <si>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</si>
  <si>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</si>
  <si>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</si>
  <si>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</si>
  <si>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</si>
  <si>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</si>
  <si>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</si>
  <si>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</si>
  <si>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</si>
  <si>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</si>
  <si>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</si>
  <si>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</si>
  <si>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</si>
  <si>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</si>
  <si>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</si>
  <si>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</si>
  <si>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</si>
  <si>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</si>
  <si>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</si>
  <si>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</si>
  <si>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</si>
  <si>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</si>
  <si>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</si>
  <si>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</si>
  <si>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</si>
  <si>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</si>
  <si>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</si>
  <si>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</si>
  <si>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</si>
  <si>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</si>
  <si>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</si>
  <si>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</si>
  <si>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</si>
  <si>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</si>
  <si>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</si>
  <si>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</si>
  <si>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</si>
  <si>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</si>
  <si>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</si>
  <si>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</si>
  <si>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</si>
  <si>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</si>
  <si>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</si>
  <si>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</si>
  <si>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</si>
  <si>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</si>
  <si>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</si>
  <si>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</si>
  <si>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</si>
  <si>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</si>
  <si>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</si>
  <si>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</si>
  <si>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</si>
  <si>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</si>
  <si>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</si>
  <si>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</si>
  <si>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</si>
  <si>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</si>
  <si>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</si>
  <si>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</si>
  <si>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</si>
  <si>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</si>
  <si>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</si>
  <si>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</si>
  <si>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</si>
  <si>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</si>
  <si>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</si>
  <si>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</si>
  <si>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</si>
  <si>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</si>
  <si>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</si>
  <si>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</si>
  <si>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</si>
  <si>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</si>
  <si>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</si>
  <si>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</si>
  <si>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</si>
  <si>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</si>
  <si>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</si>
  <si>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</si>
  <si>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</si>
  <si>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</si>
  <si>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</si>
  <si>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</si>
  <si>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</si>
  <si>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</si>
  <si>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</si>
  <si>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</si>
  <si>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</si>
  <si>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</si>
  <si>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</si>
  <si>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</si>
  <si>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</si>
  <si>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</si>
  <si>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</si>
  <si>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</si>
  <si>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</si>
  <si>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</si>
  <si>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</si>
  <si>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</si>
  <si>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</si>
  <si>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</si>
  <si>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</si>
  <si>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</si>
  <si>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</si>
  <si>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</si>
  <si>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</si>
  <si>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</si>
  <si>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</si>
  <si>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</si>
  <si>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</si>
  <si>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</si>
  <si>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</si>
  <si>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</si>
  <si>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</si>
  <si>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</si>
  <si>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</si>
  <si>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</si>
  <si>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</si>
  <si>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</si>
  <si>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</si>
  <si>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</si>
  <si>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</si>
  <si>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</si>
  <si>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</si>
  <si>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</si>
  <si>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</si>
  <si>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</si>
  <si>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</si>
  <si>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</si>
  <si>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</si>
  <si>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</si>
  <si>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</si>
  <si>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</si>
  <si>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</si>
  <si>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</si>
  <si>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</si>
  <si>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</si>
  <si>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</si>
  <si>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</si>
  <si>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</si>
  <si>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</si>
  <si>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</si>
  <si>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</si>
  <si>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</si>
  <si>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</si>
  <si>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</si>
  <si>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</si>
  <si>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</si>
  <si>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</si>
  <si>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</si>
  <si>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</si>
  <si>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</si>
  <si>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</si>
  <si>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</si>
  <si>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</si>
  <si>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</si>
  <si>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</si>
  <si>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</si>
  <si>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</si>
  <si>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</si>
  <si>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</si>
  <si>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</si>
  <si>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</si>
  <si>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</si>
  <si>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</si>
  <si>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</si>
  <si>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</si>
  <si>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</si>
  <si>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</si>
  <si>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</si>
  <si>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</si>
  <si>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</si>
  <si>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</si>
  <si>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</si>
  <si>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</si>
  <si>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</si>
  <si>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</si>
  <si>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Аварийно диспетчерское обслуживание</t>
  </si>
  <si>
    <t>Протокол решения общего собрания собственников от 01.09.2012</t>
  </si>
  <si>
    <t>Техническое обслуживание и санитарное содержание общего имущества</t>
  </si>
  <si>
    <t xml:space="preserve">Текущий ремонт </t>
  </si>
  <si>
    <t>Иркутская обл., Иркутский район, р.п. Маркова, ул. Изумрудная, д. 1.1</t>
  </si>
  <si>
    <t>ООО "УК "ДомСервис"</t>
  </si>
  <si>
    <t>Протокол решения общего собрания собственников от 10.01.2017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</si>
</sst>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6"/>
  <sheetViews>
    <sheetView zoomScaleNormal="100" workbookViewId="0">
      <selection activeCell="H43" sqref="H43"/>
    </sheetView>
  </sheetViews>
  <sheetFormatPr defaultRowHeight="15"/>
  <cols>
    <col min="1" max="1" width="7.28515625" style="18" bestFit="1" customWidth="1"/>
    <col min="2" max="2" width="30.140625" style="18" customWidth="1"/>
    <col min="3" max="3" width="9" style="18" bestFit="1" customWidth="1"/>
    <col min="4" max="4" width="37.85546875" style="18" customWidth="1"/>
    <col min="5" max="5" width="9.42578125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3" t="s">
        <v>380</v>
      </c>
      <c r="B1" s="23"/>
      <c r="C1" s="23"/>
      <c r="D1" s="23"/>
    </row>
    <row r="2" spans="1:4" ht="49.5" customHeight="1">
      <c r="A2" s="23" t="s">
        <v>360</v>
      </c>
      <c r="B2" s="23"/>
      <c r="C2" s="23"/>
      <c r="D2" s="23"/>
    </row>
    <row r="3" spans="1:4" ht="17.45" customHeight="1">
      <c r="A3" s="23" t="s">
        <v>379</v>
      </c>
      <c r="B3" s="23"/>
      <c r="C3" s="23"/>
      <c r="D3" s="23"/>
    </row>
    <row r="4" spans="1:4">
      <c r="A4" s="17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19" t="s">
        <v>361</v>
      </c>
      <c r="B6" s="10" t="s">
        <v>4</v>
      </c>
      <c r="C6" s="11" t="s">
        <v>5</v>
      </c>
      <c r="D6" s="21">
        <v>42815</v>
      </c>
    </row>
    <row r="7" spans="1:4" ht="42.75">
      <c r="A7" s="20" t="s">
        <v>362</v>
      </c>
      <c r="B7" s="12" t="s">
        <v>10</v>
      </c>
      <c r="C7" s="13" t="s">
        <v>5</v>
      </c>
      <c r="D7" s="9" t="s">
        <v>377</v>
      </c>
    </row>
    <row r="8" spans="1:4">
      <c r="A8" s="20" t="s">
        <v>363</v>
      </c>
      <c r="B8" s="14" t="s">
        <v>8</v>
      </c>
      <c r="C8" s="13" t="s">
        <v>5</v>
      </c>
      <c r="D8" s="13" t="s">
        <v>364</v>
      </c>
    </row>
    <row r="9" spans="1:4" ht="30">
      <c r="A9" s="20" t="s">
        <v>365</v>
      </c>
      <c r="B9" s="14" t="s">
        <v>11</v>
      </c>
      <c r="C9" s="13" t="s">
        <v>12</v>
      </c>
      <c r="D9" s="22">
        <f>8.18*1596.7*2</f>
        <v>26122.011999999999</v>
      </c>
    </row>
    <row r="10" spans="1:4" ht="45">
      <c r="A10" s="20" t="s">
        <v>366</v>
      </c>
      <c r="B10" s="14" t="s">
        <v>367</v>
      </c>
      <c r="C10" s="13" t="s">
        <v>5</v>
      </c>
      <c r="D10" s="16">
        <v>41153</v>
      </c>
    </row>
    <row r="11" spans="1:4" ht="30">
      <c r="A11" s="20" t="s">
        <v>368</v>
      </c>
      <c r="B11" s="14" t="s">
        <v>369</v>
      </c>
      <c r="C11" s="13" t="s">
        <v>5</v>
      </c>
      <c r="D11" s="13" t="s">
        <v>376</v>
      </c>
    </row>
    <row r="12" spans="1:4" ht="45">
      <c r="A12" s="20" t="s">
        <v>370</v>
      </c>
      <c r="B12" s="12" t="s">
        <v>13</v>
      </c>
      <c r="C12" s="13" t="s">
        <v>5</v>
      </c>
      <c r="D12" s="15" t="s">
        <v>353</v>
      </c>
    </row>
    <row r="13" spans="1:4">
      <c r="A13" s="20" t="s">
        <v>371</v>
      </c>
      <c r="B13" s="12" t="s">
        <v>14</v>
      </c>
      <c r="C13" s="13" t="s">
        <v>5</v>
      </c>
      <c r="D13" s="13" t="s">
        <v>372</v>
      </c>
    </row>
    <row r="14" spans="1:4" ht="28.5">
      <c r="A14" s="19" t="s">
        <v>361</v>
      </c>
      <c r="B14" s="10" t="s">
        <v>4</v>
      </c>
      <c r="C14" s="11" t="s">
        <v>5</v>
      </c>
      <c r="D14" s="21">
        <v>42815</v>
      </c>
    </row>
    <row r="15" spans="1:4">
      <c r="A15" s="20" t="s">
        <v>362</v>
      </c>
      <c r="B15" s="12" t="s">
        <v>10</v>
      </c>
      <c r="C15" s="13" t="s">
        <v>5</v>
      </c>
      <c r="D15" s="9" t="s">
        <v>378</v>
      </c>
    </row>
    <row r="16" spans="1:4">
      <c r="A16" s="20" t="s">
        <v>363</v>
      </c>
      <c r="B16" s="14" t="s">
        <v>8</v>
      </c>
      <c r="C16" s="13" t="s">
        <v>5</v>
      </c>
      <c r="D16" s="13" t="s">
        <v>364</v>
      </c>
    </row>
    <row r="17" spans="1:4" ht="30">
      <c r="A17" s="20" t="s">
        <v>365</v>
      </c>
      <c r="B17" s="14" t="s">
        <v>11</v>
      </c>
      <c r="C17" s="13" t="s">
        <v>12</v>
      </c>
      <c r="D17" s="22">
        <f>2.59*1596.7*2</f>
        <v>8270.905999999999</v>
      </c>
    </row>
    <row r="18" spans="1:4" ht="45">
      <c r="A18" s="20" t="s">
        <v>366</v>
      </c>
      <c r="B18" s="14" t="s">
        <v>367</v>
      </c>
      <c r="C18" s="13" t="s">
        <v>5</v>
      </c>
      <c r="D18" s="16">
        <v>41153</v>
      </c>
    </row>
    <row r="19" spans="1:4" ht="30">
      <c r="A19" s="20" t="s">
        <v>368</v>
      </c>
      <c r="B19" s="14" t="s">
        <v>369</v>
      </c>
      <c r="C19" s="13" t="s">
        <v>5</v>
      </c>
      <c r="D19" s="13" t="s">
        <v>376</v>
      </c>
    </row>
    <row r="20" spans="1:4" ht="45">
      <c r="A20" s="20" t="s">
        <v>370</v>
      </c>
      <c r="B20" s="12" t="s">
        <v>13</v>
      </c>
      <c r="C20" s="13" t="s">
        <v>5</v>
      </c>
      <c r="D20" s="15" t="s">
        <v>353</v>
      </c>
    </row>
    <row r="21" spans="1:4">
      <c r="A21" s="20" t="s">
        <v>371</v>
      </c>
      <c r="B21" s="12" t="s">
        <v>14</v>
      </c>
      <c r="C21" s="13" t="s">
        <v>5</v>
      </c>
      <c r="D21" s="13" t="s">
        <v>372</v>
      </c>
    </row>
    <row r="22" spans="1:4" ht="28.5">
      <c r="A22" s="19" t="s">
        <v>361</v>
      </c>
      <c r="B22" s="10" t="s">
        <v>4</v>
      </c>
      <c r="C22" s="11" t="s">
        <v>5</v>
      </c>
      <c r="D22" s="21">
        <v>42815</v>
      </c>
    </row>
    <row r="23" spans="1:4">
      <c r="A23" s="20" t="s">
        <v>362</v>
      </c>
      <c r="B23" s="12" t="s">
        <v>10</v>
      </c>
      <c r="C23" s="13" t="s">
        <v>5</v>
      </c>
      <c r="D23" s="9" t="s">
        <v>318</v>
      </c>
    </row>
    <row r="24" spans="1:4">
      <c r="A24" s="20" t="s">
        <v>363</v>
      </c>
      <c r="B24" s="14" t="s">
        <v>8</v>
      </c>
      <c r="C24" s="13" t="s">
        <v>5</v>
      </c>
      <c r="D24" s="13" t="s">
        <v>364</v>
      </c>
    </row>
    <row r="25" spans="1:4" ht="30">
      <c r="A25" s="20" t="s">
        <v>365</v>
      </c>
      <c r="B25" s="14" t="s">
        <v>11</v>
      </c>
      <c r="C25" s="13" t="s">
        <v>12</v>
      </c>
      <c r="D25" s="22">
        <f>1.01*1596.7*2</f>
        <v>3225.3340000000003</v>
      </c>
    </row>
    <row r="26" spans="1:4" ht="45">
      <c r="A26" s="20" t="s">
        <v>366</v>
      </c>
      <c r="B26" s="14" t="s">
        <v>367</v>
      </c>
      <c r="C26" s="13" t="s">
        <v>5</v>
      </c>
      <c r="D26" s="16">
        <v>41153</v>
      </c>
    </row>
    <row r="27" spans="1:4" ht="30">
      <c r="A27" s="20" t="s">
        <v>368</v>
      </c>
      <c r="B27" s="14" t="s">
        <v>369</v>
      </c>
      <c r="C27" s="13" t="s">
        <v>5</v>
      </c>
      <c r="D27" s="13" t="s">
        <v>376</v>
      </c>
    </row>
    <row r="28" spans="1:4" ht="45">
      <c r="A28" s="20" t="s">
        <v>370</v>
      </c>
      <c r="B28" s="12" t="s">
        <v>13</v>
      </c>
      <c r="C28" s="13" t="s">
        <v>5</v>
      </c>
      <c r="D28" s="15" t="s">
        <v>354</v>
      </c>
    </row>
    <row r="29" spans="1:4" ht="30">
      <c r="A29" s="20" t="s">
        <v>371</v>
      </c>
      <c r="B29" s="12" t="s">
        <v>14</v>
      </c>
      <c r="C29" s="13" t="s">
        <v>5</v>
      </c>
      <c r="D29" s="13" t="s">
        <v>373</v>
      </c>
    </row>
    <row r="30" spans="1:4" ht="28.5">
      <c r="A30" s="19" t="s">
        <v>361</v>
      </c>
      <c r="B30" s="10" t="s">
        <v>4</v>
      </c>
      <c r="C30" s="11" t="s">
        <v>5</v>
      </c>
      <c r="D30" s="21">
        <v>42815</v>
      </c>
    </row>
    <row r="31" spans="1:4">
      <c r="A31" s="20" t="s">
        <v>362</v>
      </c>
      <c r="B31" s="12" t="s">
        <v>10</v>
      </c>
      <c r="C31" s="13" t="s">
        <v>5</v>
      </c>
      <c r="D31" s="9" t="s">
        <v>321</v>
      </c>
    </row>
    <row r="32" spans="1:4">
      <c r="A32" s="20" t="s">
        <v>363</v>
      </c>
      <c r="B32" s="14" t="s">
        <v>8</v>
      </c>
      <c r="C32" s="13" t="s">
        <v>5</v>
      </c>
      <c r="D32" s="13" t="s">
        <v>364</v>
      </c>
    </row>
    <row r="33" spans="1:4" ht="30">
      <c r="A33" s="20" t="s">
        <v>365</v>
      </c>
      <c r="B33" s="14" t="s">
        <v>11</v>
      </c>
      <c r="C33" s="13" t="s">
        <v>12</v>
      </c>
      <c r="D33" s="22">
        <f>1.24*1596.7*2</f>
        <v>3959.8160000000003</v>
      </c>
    </row>
    <row r="34" spans="1:4" ht="45">
      <c r="A34" s="20" t="s">
        <v>366</v>
      </c>
      <c r="B34" s="14" t="s">
        <v>367</v>
      </c>
      <c r="C34" s="13" t="s">
        <v>5</v>
      </c>
      <c r="D34" s="16">
        <v>41153</v>
      </c>
    </row>
    <row r="35" spans="1:4" ht="30">
      <c r="A35" s="20" t="s">
        <v>368</v>
      </c>
      <c r="B35" s="14" t="s">
        <v>369</v>
      </c>
      <c r="C35" s="13" t="s">
        <v>5</v>
      </c>
      <c r="D35" s="13" t="s">
        <v>376</v>
      </c>
    </row>
    <row r="36" spans="1:4" ht="45">
      <c r="A36" s="20" t="s">
        <v>370</v>
      </c>
      <c r="B36" s="12" t="s">
        <v>13</v>
      </c>
      <c r="C36" s="13" t="s">
        <v>5</v>
      </c>
      <c r="D36" s="15" t="s">
        <v>327</v>
      </c>
    </row>
    <row r="37" spans="1:4">
      <c r="A37" s="20" t="s">
        <v>371</v>
      </c>
      <c r="B37" s="12" t="s">
        <v>14</v>
      </c>
      <c r="C37" s="13" t="s">
        <v>5</v>
      </c>
      <c r="D37" s="15" t="s">
        <v>374</v>
      </c>
    </row>
    <row r="38" spans="1:4">
      <c r="A38" s="24" t="s">
        <v>325</v>
      </c>
      <c r="B38" s="25"/>
      <c r="C38" s="25"/>
      <c r="D38" s="26"/>
    </row>
    <row r="39" spans="1:4" ht="28.5">
      <c r="A39" s="19" t="s">
        <v>361</v>
      </c>
      <c r="B39" s="10" t="s">
        <v>4</v>
      </c>
      <c r="C39" s="11" t="s">
        <v>5</v>
      </c>
      <c r="D39" s="21">
        <v>42815</v>
      </c>
    </row>
    <row r="40" spans="1:4" ht="28.5">
      <c r="A40" s="20" t="s">
        <v>362</v>
      </c>
      <c r="B40" s="12" t="s">
        <v>10</v>
      </c>
      <c r="C40" s="13" t="s">
        <v>5</v>
      </c>
      <c r="D40" s="9" t="s">
        <v>375</v>
      </c>
    </row>
    <row r="41" spans="1:4">
      <c r="A41" s="20" t="s">
        <v>363</v>
      </c>
      <c r="B41" s="14" t="s">
        <v>8</v>
      </c>
      <c r="C41" s="13" t="s">
        <v>5</v>
      </c>
      <c r="D41" s="13" t="s">
        <v>364</v>
      </c>
    </row>
    <row r="42" spans="1:4" ht="30">
      <c r="A42" s="20" t="s">
        <v>365</v>
      </c>
      <c r="B42" s="14" t="s">
        <v>11</v>
      </c>
      <c r="C42" s="13" t="s">
        <v>12</v>
      </c>
      <c r="D42" s="22">
        <f>0.62*1596.7*2</f>
        <v>1979.9080000000001</v>
      </c>
    </row>
    <row r="43" spans="1:4" ht="45">
      <c r="A43" s="20" t="s">
        <v>366</v>
      </c>
      <c r="B43" s="14" t="s">
        <v>367</v>
      </c>
      <c r="C43" s="13" t="s">
        <v>5</v>
      </c>
      <c r="D43" s="16">
        <v>41153</v>
      </c>
    </row>
    <row r="44" spans="1:4" ht="30">
      <c r="A44" s="20" t="s">
        <v>368</v>
      </c>
      <c r="B44" s="14" t="s">
        <v>369</v>
      </c>
      <c r="C44" s="13" t="s">
        <v>5</v>
      </c>
      <c r="D44" s="13" t="s">
        <v>376</v>
      </c>
    </row>
    <row r="45" spans="1:4" ht="45">
      <c r="A45" s="20" t="s">
        <v>370</v>
      </c>
      <c r="B45" s="12" t="s">
        <v>13</v>
      </c>
      <c r="C45" s="13" t="s">
        <v>5</v>
      </c>
      <c r="D45" s="15" t="s">
        <v>353</v>
      </c>
    </row>
    <row r="46" spans="1:4">
      <c r="A46" s="20" t="s">
        <v>371</v>
      </c>
      <c r="B46" s="12" t="s">
        <v>14</v>
      </c>
      <c r="C46" s="13" t="s">
        <v>5</v>
      </c>
      <c r="D46" s="13" t="s">
        <v>372</v>
      </c>
    </row>
  </sheetData>
  <mergeCells count="4">
    <mergeCell ref="A1:D1"/>
    <mergeCell ref="A2:D2"/>
    <mergeCell ref="A3:D3"/>
    <mergeCell ref="A38:D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activeCell="B58" sqref="B58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29" t="s">
        <v>15</v>
      </c>
      <c r="B1" s="29"/>
      <c r="C1" s="29"/>
    </row>
    <row r="2" spans="1:3" ht="15.75" customHeight="1">
      <c r="A2" s="29"/>
      <c r="B2" s="29"/>
      <c r="C2" s="29"/>
    </row>
    <row r="3" spans="1:3" ht="15.75" customHeight="1">
      <c r="A3" s="29"/>
      <c r="B3" s="29"/>
      <c r="C3" s="29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4"/>
    </row>
    <row r="302" spans="1:3" ht="15.75" customHeight="1">
      <c r="A302" s="27" t="s">
        <v>310</v>
      </c>
      <c r="B302" s="27"/>
      <c r="C302" s="27"/>
    </row>
    <row r="303" spans="1:3" ht="15.75" customHeight="1" thickBot="1">
      <c r="A303" s="28"/>
      <c r="B303" s="28"/>
      <c r="C303" s="28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2:C303"/>
    <mergeCell ref="A1:C3"/>
  </mergeCells>
  <pageMargins left="0.7" right="0.7" top="0.75" bottom="0.75" header="0.3" footer="0.3"/>
  <pageSetup scale="87" fitToHeight="0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46"/>
  <sheetViews>
    <sheetView tabSelected="1" workbookViewId="0">
      <selection activeCell="J45" sqref="J45"/>
    </sheetView>
  </sheetViews>
  <sheetFormatPr defaultRowHeight="15"/>
  <cols>
    <col min="1" max="1" width="7.28515625" style="18" bestFit="1" customWidth="1"/>
    <col min="2" max="2" width="30.140625" style="18" customWidth="1"/>
    <col min="3" max="3" width="9" style="18" bestFit="1" customWidth="1"/>
    <col min="4" max="4" width="37.85546875" style="18" customWidth="1"/>
    <col min="5" max="5" width="9.42578125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3" t="s">
        <v>380</v>
      </c>
      <c r="B1" s="23"/>
      <c r="C1" s="23"/>
      <c r="D1" s="23"/>
    </row>
    <row r="2" spans="1:4" ht="49.5" customHeight="1">
      <c r="A2" s="23" t="s">
        <v>360</v>
      </c>
      <c r="B2" s="23"/>
      <c r="C2" s="23"/>
      <c r="D2" s="23"/>
    </row>
    <row r="3" spans="1:4" ht="17.45" customHeight="1">
      <c r="A3" s="23" t="s">
        <v>379</v>
      </c>
      <c r="B3" s="23"/>
      <c r="C3" s="23"/>
      <c r="D3" s="23"/>
    </row>
    <row r="4" spans="1:4">
      <c r="A4" s="17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19" t="s">
        <v>361</v>
      </c>
      <c r="B6" s="10" t="s">
        <v>4</v>
      </c>
      <c r="C6" s="11" t="s">
        <v>5</v>
      </c>
      <c r="D6" s="21">
        <v>42815</v>
      </c>
    </row>
    <row r="7" spans="1:4" ht="42.75">
      <c r="A7" s="20" t="s">
        <v>362</v>
      </c>
      <c r="B7" s="12" t="s">
        <v>10</v>
      </c>
      <c r="C7" s="13" t="s">
        <v>5</v>
      </c>
      <c r="D7" s="9" t="s">
        <v>377</v>
      </c>
    </row>
    <row r="8" spans="1:4">
      <c r="A8" s="20" t="s">
        <v>363</v>
      </c>
      <c r="B8" s="14" t="s">
        <v>8</v>
      </c>
      <c r="C8" s="13" t="s">
        <v>5</v>
      </c>
      <c r="D8" s="13" t="s">
        <v>364</v>
      </c>
    </row>
    <row r="9" spans="1:4" ht="30">
      <c r="A9" s="20" t="s">
        <v>365</v>
      </c>
      <c r="B9" s="14" t="s">
        <v>11</v>
      </c>
      <c r="C9" s="13" t="s">
        <v>12</v>
      </c>
      <c r="D9" s="22">
        <f>10.814*1596.7*10</f>
        <v>172667.13800000001</v>
      </c>
    </row>
    <row r="10" spans="1:4" ht="45">
      <c r="A10" s="20" t="s">
        <v>366</v>
      </c>
      <c r="B10" s="14" t="s">
        <v>367</v>
      </c>
      <c r="C10" s="13" t="s">
        <v>5</v>
      </c>
      <c r="D10" s="16">
        <v>42795</v>
      </c>
    </row>
    <row r="11" spans="1:4" ht="30">
      <c r="A11" s="20" t="s">
        <v>368</v>
      </c>
      <c r="B11" s="14" t="s">
        <v>369</v>
      </c>
      <c r="C11" s="13" t="s">
        <v>5</v>
      </c>
      <c r="D11" s="13" t="s">
        <v>381</v>
      </c>
    </row>
    <row r="12" spans="1:4" ht="45">
      <c r="A12" s="20" t="s">
        <v>370</v>
      </c>
      <c r="B12" s="12" t="s">
        <v>13</v>
      </c>
      <c r="C12" s="13" t="s">
        <v>5</v>
      </c>
      <c r="D12" s="15" t="s">
        <v>353</v>
      </c>
    </row>
    <row r="13" spans="1:4">
      <c r="A13" s="20" t="s">
        <v>371</v>
      </c>
      <c r="B13" s="12" t="s">
        <v>14</v>
      </c>
      <c r="C13" s="13" t="s">
        <v>5</v>
      </c>
      <c r="D13" s="13" t="s">
        <v>372</v>
      </c>
    </row>
    <row r="14" spans="1:4" ht="28.5">
      <c r="A14" s="19" t="s">
        <v>361</v>
      </c>
      <c r="B14" s="10" t="s">
        <v>4</v>
      </c>
      <c r="C14" s="11" t="s">
        <v>5</v>
      </c>
      <c r="D14" s="21">
        <v>42815</v>
      </c>
    </row>
    <row r="15" spans="1:4">
      <c r="A15" s="20" t="s">
        <v>362</v>
      </c>
      <c r="B15" s="12" t="s">
        <v>10</v>
      </c>
      <c r="C15" s="13" t="s">
        <v>5</v>
      </c>
      <c r="D15" s="9" t="s">
        <v>378</v>
      </c>
    </row>
    <row r="16" spans="1:4">
      <c r="A16" s="20" t="s">
        <v>363</v>
      </c>
      <c r="B16" s="14" t="s">
        <v>8</v>
      </c>
      <c r="C16" s="13" t="s">
        <v>5</v>
      </c>
      <c r="D16" s="13" t="s">
        <v>364</v>
      </c>
    </row>
    <row r="17" spans="1:4" ht="30">
      <c r="A17" s="20" t="s">
        <v>365</v>
      </c>
      <c r="B17" s="14" t="s">
        <v>11</v>
      </c>
      <c r="C17" s="13" t="s">
        <v>12</v>
      </c>
      <c r="D17" s="22">
        <f>2.59*1596.7*10</f>
        <v>41354.53</v>
      </c>
    </row>
    <row r="18" spans="1:4" ht="45">
      <c r="A18" s="20" t="s">
        <v>366</v>
      </c>
      <c r="B18" s="14" t="s">
        <v>367</v>
      </c>
      <c r="C18" s="13" t="s">
        <v>5</v>
      </c>
      <c r="D18" s="16">
        <v>42795</v>
      </c>
    </row>
    <row r="19" spans="1:4" ht="30">
      <c r="A19" s="20" t="s">
        <v>368</v>
      </c>
      <c r="B19" s="14" t="s">
        <v>369</v>
      </c>
      <c r="C19" s="13" t="s">
        <v>5</v>
      </c>
      <c r="D19" s="13" t="s">
        <v>381</v>
      </c>
    </row>
    <row r="20" spans="1:4" ht="45">
      <c r="A20" s="20" t="s">
        <v>370</v>
      </c>
      <c r="B20" s="12" t="s">
        <v>13</v>
      </c>
      <c r="C20" s="13" t="s">
        <v>5</v>
      </c>
      <c r="D20" s="15" t="s">
        <v>353</v>
      </c>
    </row>
    <row r="21" spans="1:4">
      <c r="A21" s="20" t="s">
        <v>371</v>
      </c>
      <c r="B21" s="12" t="s">
        <v>14</v>
      </c>
      <c r="C21" s="13" t="s">
        <v>5</v>
      </c>
      <c r="D21" s="13" t="s">
        <v>372</v>
      </c>
    </row>
    <row r="22" spans="1:4" ht="28.5">
      <c r="A22" s="19" t="s">
        <v>361</v>
      </c>
      <c r="B22" s="10" t="s">
        <v>4</v>
      </c>
      <c r="C22" s="11" t="s">
        <v>5</v>
      </c>
      <c r="D22" s="21">
        <v>42815</v>
      </c>
    </row>
    <row r="23" spans="1:4">
      <c r="A23" s="20" t="s">
        <v>362</v>
      </c>
      <c r="B23" s="12" t="s">
        <v>10</v>
      </c>
      <c r="C23" s="13" t="s">
        <v>5</v>
      </c>
      <c r="D23" s="9" t="s">
        <v>318</v>
      </c>
    </row>
    <row r="24" spans="1:4">
      <c r="A24" s="20" t="s">
        <v>363</v>
      </c>
      <c r="B24" s="14" t="s">
        <v>8</v>
      </c>
      <c r="C24" s="13" t="s">
        <v>5</v>
      </c>
      <c r="D24" s="13" t="s">
        <v>364</v>
      </c>
    </row>
    <row r="25" spans="1:4" ht="30">
      <c r="A25" s="20" t="s">
        <v>365</v>
      </c>
      <c r="B25" s="14" t="s">
        <v>11</v>
      </c>
      <c r="C25" s="13" t="s">
        <v>12</v>
      </c>
      <c r="D25" s="22">
        <f>1.01*1596.7*10</f>
        <v>16126.670000000002</v>
      </c>
    </row>
    <row r="26" spans="1:4" ht="45">
      <c r="A26" s="20" t="s">
        <v>366</v>
      </c>
      <c r="B26" s="14" t="s">
        <v>367</v>
      </c>
      <c r="C26" s="13" t="s">
        <v>5</v>
      </c>
      <c r="D26" s="16">
        <v>42795</v>
      </c>
    </row>
    <row r="27" spans="1:4" ht="30">
      <c r="A27" s="20" t="s">
        <v>368</v>
      </c>
      <c r="B27" s="14" t="s">
        <v>369</v>
      </c>
      <c r="C27" s="13" t="s">
        <v>5</v>
      </c>
      <c r="D27" s="13" t="s">
        <v>381</v>
      </c>
    </row>
    <row r="28" spans="1:4" ht="45">
      <c r="A28" s="20" t="s">
        <v>370</v>
      </c>
      <c r="B28" s="12" t="s">
        <v>13</v>
      </c>
      <c r="C28" s="13" t="s">
        <v>5</v>
      </c>
      <c r="D28" s="15" t="s">
        <v>354</v>
      </c>
    </row>
    <row r="29" spans="1:4" ht="30">
      <c r="A29" s="20" t="s">
        <v>371</v>
      </c>
      <c r="B29" s="12" t="s">
        <v>14</v>
      </c>
      <c r="C29" s="13" t="s">
        <v>5</v>
      </c>
      <c r="D29" s="13" t="s">
        <v>373</v>
      </c>
    </row>
    <row r="30" spans="1:4" ht="28.5">
      <c r="A30" s="19" t="s">
        <v>361</v>
      </c>
      <c r="B30" s="10" t="s">
        <v>4</v>
      </c>
      <c r="C30" s="11" t="s">
        <v>5</v>
      </c>
      <c r="D30" s="21">
        <v>42815</v>
      </c>
    </row>
    <row r="31" spans="1:4">
      <c r="A31" s="20" t="s">
        <v>362</v>
      </c>
      <c r="B31" s="12" t="s">
        <v>10</v>
      </c>
      <c r="C31" s="13" t="s">
        <v>5</v>
      </c>
      <c r="D31" s="9" t="s">
        <v>321</v>
      </c>
    </row>
    <row r="32" spans="1:4">
      <c r="A32" s="20" t="s">
        <v>363</v>
      </c>
      <c r="B32" s="14" t="s">
        <v>8</v>
      </c>
      <c r="C32" s="13" t="s">
        <v>5</v>
      </c>
      <c r="D32" s="13" t="s">
        <v>364</v>
      </c>
    </row>
    <row r="33" spans="1:4" ht="30">
      <c r="A33" s="20" t="s">
        <v>365</v>
      </c>
      <c r="B33" s="14" t="s">
        <v>11</v>
      </c>
      <c r="C33" s="13" t="s">
        <v>12</v>
      </c>
      <c r="D33" s="22">
        <f>1.504*1596.7*10</f>
        <v>24014.367999999999</v>
      </c>
    </row>
    <row r="34" spans="1:4" ht="45">
      <c r="A34" s="20" t="s">
        <v>366</v>
      </c>
      <c r="B34" s="14" t="s">
        <v>367</v>
      </c>
      <c r="C34" s="13" t="s">
        <v>5</v>
      </c>
      <c r="D34" s="16">
        <v>42795</v>
      </c>
    </row>
    <row r="35" spans="1:4" ht="30">
      <c r="A35" s="20" t="s">
        <v>368</v>
      </c>
      <c r="B35" s="14" t="s">
        <v>369</v>
      </c>
      <c r="C35" s="13" t="s">
        <v>5</v>
      </c>
      <c r="D35" s="13" t="s">
        <v>381</v>
      </c>
    </row>
    <row r="36" spans="1:4" ht="45">
      <c r="A36" s="20" t="s">
        <v>370</v>
      </c>
      <c r="B36" s="12" t="s">
        <v>13</v>
      </c>
      <c r="C36" s="13" t="s">
        <v>5</v>
      </c>
      <c r="D36" s="15" t="s">
        <v>327</v>
      </c>
    </row>
    <row r="37" spans="1:4">
      <c r="A37" s="20" t="s">
        <v>371</v>
      </c>
      <c r="B37" s="12" t="s">
        <v>14</v>
      </c>
      <c r="C37" s="13" t="s">
        <v>5</v>
      </c>
      <c r="D37" s="15" t="s">
        <v>374</v>
      </c>
    </row>
    <row r="38" spans="1:4">
      <c r="A38" s="24" t="s">
        <v>325</v>
      </c>
      <c r="B38" s="25"/>
      <c r="C38" s="25"/>
      <c r="D38" s="26"/>
    </row>
    <row r="39" spans="1:4" ht="28.5">
      <c r="A39" s="19" t="s">
        <v>361</v>
      </c>
      <c r="B39" s="10" t="s">
        <v>4</v>
      </c>
      <c r="C39" s="11" t="s">
        <v>5</v>
      </c>
      <c r="D39" s="21">
        <v>42815</v>
      </c>
    </row>
    <row r="40" spans="1:4" ht="28.5">
      <c r="A40" s="20" t="s">
        <v>362</v>
      </c>
      <c r="B40" s="12" t="s">
        <v>10</v>
      </c>
      <c r="C40" s="13" t="s">
        <v>5</v>
      </c>
      <c r="D40" s="9" t="s">
        <v>375</v>
      </c>
    </row>
    <row r="41" spans="1:4">
      <c r="A41" s="20" t="s">
        <v>363</v>
      </c>
      <c r="B41" s="14" t="s">
        <v>8</v>
      </c>
      <c r="C41" s="13" t="s">
        <v>5</v>
      </c>
      <c r="D41" s="13" t="s">
        <v>364</v>
      </c>
    </row>
    <row r="42" spans="1:4" ht="30">
      <c r="A42" s="20" t="s">
        <v>365</v>
      </c>
      <c r="B42" s="14" t="s">
        <v>11</v>
      </c>
      <c r="C42" s="13" t="s">
        <v>12</v>
      </c>
      <c r="D42" s="22">
        <f>0.62*1596.7*10</f>
        <v>9899.5400000000009</v>
      </c>
    </row>
    <row r="43" spans="1:4" ht="45">
      <c r="A43" s="20" t="s">
        <v>366</v>
      </c>
      <c r="B43" s="14" t="s">
        <v>367</v>
      </c>
      <c r="C43" s="13" t="s">
        <v>5</v>
      </c>
      <c r="D43" s="16">
        <v>42795</v>
      </c>
    </row>
    <row r="44" spans="1:4" ht="30">
      <c r="A44" s="20" t="s">
        <v>368</v>
      </c>
      <c r="B44" s="14" t="s">
        <v>369</v>
      </c>
      <c r="C44" s="13" t="s">
        <v>5</v>
      </c>
      <c r="D44" s="13" t="s">
        <v>381</v>
      </c>
    </row>
    <row r="45" spans="1:4" ht="45">
      <c r="A45" s="20" t="s">
        <v>370</v>
      </c>
      <c r="B45" s="12" t="s">
        <v>13</v>
      </c>
      <c r="C45" s="13" t="s">
        <v>5</v>
      </c>
      <c r="D45" s="15" t="s">
        <v>353</v>
      </c>
    </row>
    <row r="46" spans="1:4">
      <c r="A46" s="20" t="s">
        <v>371</v>
      </c>
      <c r="B46" s="12" t="s">
        <v>14</v>
      </c>
      <c r="C46" s="13" t="s">
        <v>5</v>
      </c>
      <c r="D46" s="13" t="s">
        <v>372</v>
      </c>
    </row>
  </sheetData>
  <mergeCells count="4">
    <mergeCell ref="A1:D1"/>
    <mergeCell ref="A2:D2"/>
    <mergeCell ref="A3:D3"/>
    <mergeCell ref="A38:D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Форма 2.3. 2 месяца</vt:lpstr>
      <vt:lpstr>Классификатор</vt:lpstr>
      <vt:lpstr>Форма 2.3. 10 месяцев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2016-04-08T06:11:21Z</cp:lastPrinted>
  <dcterms:created xsi:type="dcterms:W3CDTF">2014-12-15T06:48:03Z</dcterms:created>
  <dcterms:modified xsi:type="dcterms:W3CDTF">2017-03-21T08:29:52Z</dcterms:modified>
</cp:coreProperties>
</file>