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 activeTab="2"/>
  </bookViews>
  <sheets>
    <sheet name="Форма 2.3. январь 2017" sheetId="10" r:id="rId1"/>
    <sheet name="Классификатор" sheetId="9" r:id="rId2"/>
    <sheet name="Форма 2.3. 11 месяцев" sheetId="11" r:id="rId3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1"/>
  <c r="D33"/>
  <c r="D25"/>
  <c r="D17"/>
  <c r="D9"/>
  <c r="D42" i="10"/>
  <c r="D33"/>
  <c r="D25"/>
  <c r="D17"/>
  <c r="D9"/>
</calcChain>
</file>

<file path=xl/sharedStrings.xml><?xml version="1.0" encoding="utf-8"?>
<sst xmlns="http://schemas.openxmlformats.org/spreadsheetml/2006/main" count="901" uniqueCount="382">
  <si>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</si>
  <si>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</si>
  <si>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</si>
  <si>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</si>
  <si>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</si>
  <si>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</si>
  <si>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</si>
  <si>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</si>
  <si>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</si>
  <si>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</si>
  <si>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</si>
  <si>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</si>
  <si>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</si>
  <si>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</si>
  <si>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</si>
  <si>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</si>
  <si>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</si>
  <si>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</si>
  <si>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</si>
  <si>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</si>
  <si>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</si>
  <si>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</si>
  <si>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</si>
  <si>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</si>
  <si>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</si>
  <si>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</si>
  <si>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</si>
  <si>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</si>
  <si>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</si>
  <si>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</si>
  <si>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</si>
  <si>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</si>
  <si>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</si>
  <si>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</si>
  <si>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</si>
  <si>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</si>
  <si>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</si>
  <si>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</si>
  <si>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</si>
  <si>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</si>
  <si>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</si>
  <si>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</si>
  <si>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</si>
  <si>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</si>
  <si>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</si>
  <si>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</si>
  <si>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</si>
  <si>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</si>
  <si>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</si>
  <si>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</si>
  <si>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</si>
  <si>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</si>
  <si>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</si>
  <si>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</si>
  <si>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</si>
  <si>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</si>
  <si>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</si>
  <si>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</si>
  <si>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</si>
  <si>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</si>
  <si>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</si>
  <si>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</si>
  <si>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</si>
  <si>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</si>
  <si>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</si>
  <si>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</si>
  <si>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</si>
  <si>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</si>
  <si>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</si>
  <si>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</si>
  <si>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</si>
  <si>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</si>
  <si>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</si>
  <si>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</si>
  <si>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</si>
  <si>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</si>
  <si>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</si>
  <si>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</si>
  <si>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</si>
  <si>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</si>
  <si>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</si>
  <si>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</si>
  <si>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</si>
  <si>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</si>
  <si>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</si>
  <si>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</si>
  <si>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</si>
  <si>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</si>
  <si>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</si>
  <si>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</si>
  <si>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</si>
  <si>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</si>
  <si>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</si>
  <si>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</si>
  <si>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</si>
  <si>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</si>
  <si>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</si>
  <si>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</si>
  <si>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</si>
  <si>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</si>
  <si>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</si>
  <si>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</si>
  <si>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</si>
  <si>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</si>
  <si>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</si>
  <si>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</si>
  <si>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</si>
  <si>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</si>
  <si>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</si>
  <si>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</si>
  <si>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</si>
  <si>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</si>
  <si>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</si>
  <si>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</si>
  <si>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</si>
  <si>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</si>
  <si>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</si>
  <si>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</si>
  <si>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</si>
  <si>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</si>
  <si>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</si>
  <si>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</si>
  <si>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</si>
  <si>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</si>
  <si>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</si>
  <si>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</si>
  <si>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</si>
  <si>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</si>
  <si>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</si>
  <si>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</si>
  <si>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</si>
  <si>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</si>
  <si>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</si>
  <si>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</si>
  <si>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</si>
  <si>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</si>
  <si>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</si>
  <si>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</si>
  <si>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</si>
  <si>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</si>
  <si>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</si>
  <si>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</si>
  <si>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</si>
  <si>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</si>
  <si>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</si>
  <si>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</si>
  <si>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</si>
  <si>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</si>
  <si>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</si>
  <si>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</si>
  <si>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</si>
  <si>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</si>
  <si>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</si>
  <si>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</si>
  <si>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</si>
  <si>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</si>
  <si>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</si>
  <si>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</si>
  <si>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</si>
  <si>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</si>
  <si>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</si>
  <si>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</si>
  <si>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</si>
  <si>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</si>
  <si>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</si>
  <si>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</si>
  <si>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</si>
  <si>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</si>
  <si>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</si>
  <si>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</si>
  <si>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</si>
  <si>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</si>
  <si>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</si>
  <si>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</si>
  <si>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</si>
  <si>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</si>
  <si>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</si>
  <si>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</si>
  <si>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</si>
  <si>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</si>
  <si>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</si>
  <si>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</si>
  <si>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</si>
  <si>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</si>
  <si>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</si>
  <si>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</si>
  <si>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</si>
  <si>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</si>
  <si>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</si>
  <si>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</si>
  <si>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</si>
  <si>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</si>
  <si>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</si>
  <si>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</si>
  <si>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</si>
  <si>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</si>
  <si>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</si>
  <si>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</si>
  <si>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</si>
  <si>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</si>
  <si>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</si>
  <si>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</si>
  <si>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</si>
  <si>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</si>
  <si>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</si>
  <si>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</si>
  <si>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</si>
  <si>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</si>
  <si>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</si>
  <si>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</si>
  <si>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</si>
  <si>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</si>
  <si>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</si>
  <si>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</si>
  <si>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</si>
  <si>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</si>
  <si>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</si>
  <si>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</si>
  <si>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</si>
  <si>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</si>
  <si>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</si>
  <si>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</si>
  <si>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</si>
  <si>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</si>
  <si>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</si>
  <si>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</si>
  <si>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</si>
  <si>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</si>
  <si>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</si>
  <si>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</si>
  <si>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</si>
  <si>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</si>
  <si>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</si>
  <si>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</si>
  <si>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</si>
  <si>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</si>
  <si>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</si>
  <si>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</si>
  <si>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</si>
  <si>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</si>
  <si>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</si>
  <si>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</si>
  <si>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</si>
  <si>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</si>
  <si>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</si>
  <si>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</si>
  <si>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</si>
  <si>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</si>
  <si>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</si>
  <si>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</si>
  <si>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</si>
  <si>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</si>
  <si>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</si>
  <si>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</si>
  <si>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</si>
  <si>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</si>
  <si>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</si>
  <si>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</si>
  <si>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</si>
  <si>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</si>
  <si>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</si>
  <si>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</si>
  <si>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</si>
  <si>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</si>
  <si>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</si>
  <si>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</si>
  <si>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</si>
  <si>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</si>
  <si>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</si>
  <si>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</si>
  <si>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</si>
  <si>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</si>
  <si>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</si>
  <si>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</si>
  <si>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</si>
  <si>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</si>
  <si>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</si>
  <si>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</si>
  <si>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</si>
  <si>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</si>
  <si>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</si>
  <si>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</si>
  <si>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</si>
  <si>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</si>
  <si>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</si>
  <si>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</si>
  <si>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</si>
  <si>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</si>
  <si>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</si>
  <si>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</si>
  <si>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</si>
  <si>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</si>
  <si>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</si>
  <si>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</si>
  <si>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</si>
  <si>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</si>
  <si>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</si>
  <si>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</si>
  <si>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</si>
  <si>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</si>
  <si>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</si>
  <si>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</si>
  <si>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</si>
  <si>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</si>
  <si>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</si>
  <si>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</si>
  <si>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</si>
  <si>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</si>
  <si>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</si>
  <si>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</si>
  <si>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</si>
  <si>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</si>
  <si>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</si>
  <si>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</si>
  <si>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</si>
  <si>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</si>
  <si>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</si>
  <si>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</si>
  <si>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</si>
  <si>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</si>
  <si>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</si>
  <si>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</si>
  <si>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</si>
  <si>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</si>
  <si>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</si>
  <si>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</si>
  <si>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</si>
  <si>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</si>
  <si>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</si>
  <si>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</si>
  <si>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</si>
  <si>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</si>
  <si>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</si>
  <si>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</si>
  <si>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</si>
  <si>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</si>
  <si>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</si>
  <si>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</si>
  <si>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</si>
  <si>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</si>
  <si>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</si>
  <si>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</si>
  <si>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</si>
  <si>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</si>
  <si>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</si>
  <si>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</si>
  <si>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</si>
  <si>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</si>
  <si>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</si>
  <si>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</si>
  <si>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</si>
  <si>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</si>
  <si>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</si>
  <si>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</si>
  <si>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</si>
  <si>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</si>
  <si>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</si>
  <si>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</si>
  <si>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</si>
  <si>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</si>
  <si>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</si>
  <si>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</si>
  <si>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</si>
  <si>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</si>
  <si>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</si>
  <si>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</si>
  <si>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</si>
  <si>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</si>
  <si>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</si>
  <si>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</si>
  <si>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</si>
  <si>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</si>
  <si>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</si>
  <si>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</si>
  <si>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</si>
  <si>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</si>
  <si>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решения общего собрания собственников от 01.09.2012</t>
  </si>
  <si>
    <t>Техническое обслуживание и санитарное содержание общего имущества</t>
  </si>
  <si>
    <t>Текущий ремонт</t>
  </si>
  <si>
    <t>ООО "УК "ДомСервис"</t>
  </si>
  <si>
    <t>Иркутская обл., Иркутский район, р.п. Маркова, ул. Изумрудная, д. 2</t>
  </si>
  <si>
    <t>Протокол решения общего собрания собственников от 10.01.2017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</si>
</sst>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zoomScaleNormal="100" workbookViewId="0">
      <selection activeCell="D4" sqref="D4"/>
    </sheetView>
  </sheetViews>
  <sheetFormatPr defaultRowHeight="15"/>
  <cols>
    <col min="1" max="1" width="7.28515625" style="19" bestFit="1" customWidth="1"/>
    <col min="2" max="2" width="30.7109375" style="19" customWidth="1"/>
    <col min="3" max="3" width="9" style="19" bestFit="1" customWidth="1"/>
    <col min="4" max="4" width="36.7109375" style="19" customWidth="1"/>
    <col min="5" max="5" width="9.42578125" style="17" customWidth="1"/>
    <col min="6" max="6" width="9.140625" style="17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379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4" t="s">
        <v>380</v>
      </c>
      <c r="B3" s="24"/>
      <c r="C3" s="24"/>
      <c r="D3" s="24"/>
    </row>
    <row r="4" spans="1:4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0" t="s">
        <v>361</v>
      </c>
      <c r="B6" s="10" t="s">
        <v>4</v>
      </c>
      <c r="C6" s="11" t="s">
        <v>5</v>
      </c>
      <c r="D6" s="22">
        <v>42815</v>
      </c>
    </row>
    <row r="7" spans="1:4" ht="42.75">
      <c r="A7" s="21" t="s">
        <v>362</v>
      </c>
      <c r="B7" s="12" t="s">
        <v>10</v>
      </c>
      <c r="C7" s="13" t="s">
        <v>5</v>
      </c>
      <c r="D7" s="9" t="s">
        <v>377</v>
      </c>
    </row>
    <row r="8" spans="1:4">
      <c r="A8" s="21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1" t="s">
        <v>365</v>
      </c>
      <c r="B9" s="14" t="s">
        <v>11</v>
      </c>
      <c r="C9" s="13" t="s">
        <v>12</v>
      </c>
      <c r="D9" s="23">
        <f>8.18*1589.3*1</f>
        <v>13000.473999999998</v>
      </c>
    </row>
    <row r="10" spans="1:4" ht="45">
      <c r="A10" s="21" t="s">
        <v>366</v>
      </c>
      <c r="B10" s="14" t="s">
        <v>367</v>
      </c>
      <c r="C10" s="13" t="s">
        <v>5</v>
      </c>
      <c r="D10" s="16">
        <v>41153</v>
      </c>
    </row>
    <row r="11" spans="1:4" ht="30">
      <c r="A11" s="21" t="s">
        <v>368</v>
      </c>
      <c r="B11" s="14" t="s">
        <v>369</v>
      </c>
      <c r="C11" s="13" t="s">
        <v>5</v>
      </c>
      <c r="D11" s="13" t="s">
        <v>376</v>
      </c>
    </row>
    <row r="12" spans="1:4" ht="30">
      <c r="A12" s="21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1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20" t="s">
        <v>361</v>
      </c>
      <c r="B14" s="10" t="s">
        <v>4</v>
      </c>
      <c r="C14" s="11" t="s">
        <v>5</v>
      </c>
      <c r="D14" s="22">
        <v>42815</v>
      </c>
    </row>
    <row r="15" spans="1:4">
      <c r="A15" s="21" t="s">
        <v>362</v>
      </c>
      <c r="B15" s="12" t="s">
        <v>10</v>
      </c>
      <c r="C15" s="13" t="s">
        <v>5</v>
      </c>
      <c r="D15" s="9" t="s">
        <v>378</v>
      </c>
    </row>
    <row r="16" spans="1:4">
      <c r="A16" s="21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1" t="s">
        <v>365</v>
      </c>
      <c r="B17" s="14" t="s">
        <v>11</v>
      </c>
      <c r="C17" s="13" t="s">
        <v>12</v>
      </c>
      <c r="D17" s="23">
        <f>2.59*1589.3*1</f>
        <v>4116.2869999999994</v>
      </c>
    </row>
    <row r="18" spans="1:4" ht="45">
      <c r="A18" s="21" t="s">
        <v>366</v>
      </c>
      <c r="B18" s="14" t="s">
        <v>367</v>
      </c>
      <c r="C18" s="13" t="s">
        <v>5</v>
      </c>
      <c r="D18" s="16">
        <v>41153</v>
      </c>
    </row>
    <row r="19" spans="1:4" ht="30">
      <c r="A19" s="21" t="s">
        <v>368</v>
      </c>
      <c r="B19" s="14" t="s">
        <v>369</v>
      </c>
      <c r="C19" s="13" t="s">
        <v>5</v>
      </c>
      <c r="D19" s="13" t="s">
        <v>376</v>
      </c>
    </row>
    <row r="20" spans="1:4" ht="30">
      <c r="A20" s="21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1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20" t="s">
        <v>361</v>
      </c>
      <c r="B22" s="10" t="s">
        <v>4</v>
      </c>
      <c r="C22" s="11" t="s">
        <v>5</v>
      </c>
      <c r="D22" s="22">
        <v>42815</v>
      </c>
    </row>
    <row r="23" spans="1:4">
      <c r="A23" s="21" t="s">
        <v>362</v>
      </c>
      <c r="B23" s="12" t="s">
        <v>10</v>
      </c>
      <c r="C23" s="13" t="s">
        <v>5</v>
      </c>
      <c r="D23" s="9" t="s">
        <v>318</v>
      </c>
    </row>
    <row r="24" spans="1:4">
      <c r="A24" s="21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1" t="s">
        <v>365</v>
      </c>
      <c r="B25" s="14" t="s">
        <v>11</v>
      </c>
      <c r="C25" s="13" t="s">
        <v>12</v>
      </c>
      <c r="D25" s="23">
        <f>1.01*1589.3*1</f>
        <v>1605.193</v>
      </c>
    </row>
    <row r="26" spans="1:4" ht="45">
      <c r="A26" s="21" t="s">
        <v>366</v>
      </c>
      <c r="B26" s="14" t="s">
        <v>367</v>
      </c>
      <c r="C26" s="13" t="s">
        <v>5</v>
      </c>
      <c r="D26" s="16">
        <v>41153</v>
      </c>
    </row>
    <row r="27" spans="1:4" ht="30">
      <c r="A27" s="21" t="s">
        <v>368</v>
      </c>
      <c r="B27" s="14" t="s">
        <v>369</v>
      </c>
      <c r="C27" s="13" t="s">
        <v>5</v>
      </c>
      <c r="D27" s="13" t="s">
        <v>376</v>
      </c>
    </row>
    <row r="28" spans="1:4" ht="30">
      <c r="A28" s="21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1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20" t="s">
        <v>361</v>
      </c>
      <c r="B30" s="10" t="s">
        <v>4</v>
      </c>
      <c r="C30" s="11" t="s">
        <v>5</v>
      </c>
      <c r="D30" s="22">
        <v>42815</v>
      </c>
    </row>
    <row r="31" spans="1:4">
      <c r="A31" s="21" t="s">
        <v>362</v>
      </c>
      <c r="B31" s="12" t="s">
        <v>10</v>
      </c>
      <c r="C31" s="13" t="s">
        <v>5</v>
      </c>
      <c r="D31" s="9" t="s">
        <v>321</v>
      </c>
    </row>
    <row r="32" spans="1:4">
      <c r="A32" s="21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1" t="s">
        <v>365</v>
      </c>
      <c r="B33" s="14" t="s">
        <v>11</v>
      </c>
      <c r="C33" s="13" t="s">
        <v>12</v>
      </c>
      <c r="D33" s="23">
        <f>1.24*1589.3*1</f>
        <v>1970.732</v>
      </c>
    </row>
    <row r="34" spans="1:4" ht="45">
      <c r="A34" s="21" t="s">
        <v>366</v>
      </c>
      <c r="B34" s="14" t="s">
        <v>367</v>
      </c>
      <c r="C34" s="13" t="s">
        <v>5</v>
      </c>
      <c r="D34" s="16">
        <v>41153</v>
      </c>
    </row>
    <row r="35" spans="1:4" ht="30">
      <c r="A35" s="21" t="s">
        <v>368</v>
      </c>
      <c r="B35" s="14" t="s">
        <v>369</v>
      </c>
      <c r="C35" s="13" t="s">
        <v>5</v>
      </c>
      <c r="D35" s="13" t="s">
        <v>376</v>
      </c>
    </row>
    <row r="36" spans="1:4" ht="30">
      <c r="A36" s="21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1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5" t="s">
        <v>325</v>
      </c>
      <c r="B38" s="26"/>
      <c r="C38" s="26"/>
      <c r="D38" s="27"/>
    </row>
    <row r="39" spans="1:4" ht="28.5">
      <c r="A39" s="20" t="s">
        <v>361</v>
      </c>
      <c r="B39" s="10" t="s">
        <v>4</v>
      </c>
      <c r="C39" s="11" t="s">
        <v>5</v>
      </c>
      <c r="D39" s="22">
        <v>42815</v>
      </c>
    </row>
    <row r="40" spans="1:4" ht="28.5">
      <c r="A40" s="21" t="s">
        <v>362</v>
      </c>
      <c r="B40" s="12" t="s">
        <v>10</v>
      </c>
      <c r="C40" s="13" t="s">
        <v>5</v>
      </c>
      <c r="D40" s="9" t="s">
        <v>375</v>
      </c>
    </row>
    <row r="41" spans="1:4">
      <c r="A41" s="21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1" t="s">
        <v>365</v>
      </c>
      <c r="B42" s="14" t="s">
        <v>11</v>
      </c>
      <c r="C42" s="13" t="s">
        <v>12</v>
      </c>
      <c r="D42" s="23">
        <f>0.62*1589.3*1</f>
        <v>985.36599999999999</v>
      </c>
    </row>
    <row r="43" spans="1:4" ht="45">
      <c r="A43" s="21" t="s">
        <v>366</v>
      </c>
      <c r="B43" s="14" t="s">
        <v>367</v>
      </c>
      <c r="C43" s="13" t="s">
        <v>5</v>
      </c>
      <c r="D43" s="16">
        <v>41153</v>
      </c>
    </row>
    <row r="44" spans="1:4" ht="30">
      <c r="A44" s="21" t="s">
        <v>368</v>
      </c>
      <c r="B44" s="14" t="s">
        <v>369</v>
      </c>
      <c r="C44" s="13" t="s">
        <v>5</v>
      </c>
      <c r="D44" s="13" t="s">
        <v>376</v>
      </c>
    </row>
    <row r="45" spans="1:4" ht="30">
      <c r="A45" s="21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1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1" t="s">
        <v>15</v>
      </c>
      <c r="B1" s="31"/>
      <c r="C1" s="31"/>
    </row>
    <row r="2" spans="1:3" ht="15.75" customHeight="1">
      <c r="A2" s="31"/>
      <c r="B2" s="31"/>
      <c r="C2" s="31"/>
    </row>
    <row r="3" spans="1:3" ht="15.75" customHeight="1">
      <c r="A3" s="31"/>
      <c r="B3" s="31"/>
      <c r="C3" s="31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6"/>
  <sheetViews>
    <sheetView tabSelected="1" workbookViewId="0">
      <selection activeCell="I44" sqref="I44"/>
    </sheetView>
  </sheetViews>
  <sheetFormatPr defaultRowHeight="15"/>
  <cols>
    <col min="1" max="1" width="7.28515625" style="19" bestFit="1" customWidth="1"/>
    <col min="2" max="2" width="30.7109375" style="19" customWidth="1"/>
    <col min="3" max="3" width="9" style="19" bestFit="1" customWidth="1"/>
    <col min="4" max="4" width="36.7109375" style="19" customWidth="1"/>
    <col min="5" max="5" width="9.42578125" style="17" customWidth="1"/>
    <col min="6" max="6" width="9.140625" style="17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379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4" t="s">
        <v>380</v>
      </c>
      <c r="B3" s="24"/>
      <c r="C3" s="24"/>
      <c r="D3" s="24"/>
    </row>
    <row r="4" spans="1:4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0" t="s">
        <v>361</v>
      </c>
      <c r="B6" s="10" t="s">
        <v>4</v>
      </c>
      <c r="C6" s="11" t="s">
        <v>5</v>
      </c>
      <c r="D6" s="22">
        <v>42815</v>
      </c>
    </row>
    <row r="7" spans="1:4" ht="42.75">
      <c r="A7" s="21" t="s">
        <v>362</v>
      </c>
      <c r="B7" s="12" t="s">
        <v>10</v>
      </c>
      <c r="C7" s="13" t="s">
        <v>5</v>
      </c>
      <c r="D7" s="9" t="s">
        <v>377</v>
      </c>
    </row>
    <row r="8" spans="1:4">
      <c r="A8" s="21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1" t="s">
        <v>365</v>
      </c>
      <c r="B9" s="14" t="s">
        <v>11</v>
      </c>
      <c r="C9" s="13" t="s">
        <v>12</v>
      </c>
      <c r="D9" s="23">
        <f>10.814*1589.3*11</f>
        <v>189053.59220000001</v>
      </c>
    </row>
    <row r="10" spans="1:4" ht="45">
      <c r="A10" s="21" t="s">
        <v>366</v>
      </c>
      <c r="B10" s="14" t="s">
        <v>367</v>
      </c>
      <c r="C10" s="13" t="s">
        <v>5</v>
      </c>
      <c r="D10" s="16">
        <v>42767</v>
      </c>
    </row>
    <row r="11" spans="1:4" ht="30">
      <c r="A11" s="21" t="s">
        <v>368</v>
      </c>
      <c r="B11" s="14" t="s">
        <v>369</v>
      </c>
      <c r="C11" s="13" t="s">
        <v>5</v>
      </c>
      <c r="D11" s="13" t="s">
        <v>381</v>
      </c>
    </row>
    <row r="12" spans="1:4" ht="30">
      <c r="A12" s="21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1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20" t="s">
        <v>361</v>
      </c>
      <c r="B14" s="10" t="s">
        <v>4</v>
      </c>
      <c r="C14" s="11" t="s">
        <v>5</v>
      </c>
      <c r="D14" s="22">
        <v>42815</v>
      </c>
    </row>
    <row r="15" spans="1:4">
      <c r="A15" s="21" t="s">
        <v>362</v>
      </c>
      <c r="B15" s="12" t="s">
        <v>10</v>
      </c>
      <c r="C15" s="13" t="s">
        <v>5</v>
      </c>
      <c r="D15" s="9" t="s">
        <v>378</v>
      </c>
    </row>
    <row r="16" spans="1:4">
      <c r="A16" s="21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1" t="s">
        <v>365</v>
      </c>
      <c r="B17" s="14" t="s">
        <v>11</v>
      </c>
      <c r="C17" s="13" t="s">
        <v>12</v>
      </c>
      <c r="D17" s="23">
        <f>2.59*1589.3*11</f>
        <v>45279.156999999992</v>
      </c>
    </row>
    <row r="18" spans="1:4" ht="45">
      <c r="A18" s="21" t="s">
        <v>366</v>
      </c>
      <c r="B18" s="14" t="s">
        <v>367</v>
      </c>
      <c r="C18" s="13" t="s">
        <v>5</v>
      </c>
      <c r="D18" s="16">
        <v>42767</v>
      </c>
    </row>
    <row r="19" spans="1:4" ht="30">
      <c r="A19" s="21" t="s">
        <v>368</v>
      </c>
      <c r="B19" s="14" t="s">
        <v>369</v>
      </c>
      <c r="C19" s="13" t="s">
        <v>5</v>
      </c>
      <c r="D19" s="13" t="s">
        <v>381</v>
      </c>
    </row>
    <row r="20" spans="1:4" ht="30">
      <c r="A20" s="21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1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20" t="s">
        <v>361</v>
      </c>
      <c r="B22" s="10" t="s">
        <v>4</v>
      </c>
      <c r="C22" s="11" t="s">
        <v>5</v>
      </c>
      <c r="D22" s="22">
        <v>42815</v>
      </c>
    </row>
    <row r="23" spans="1:4">
      <c r="A23" s="21" t="s">
        <v>362</v>
      </c>
      <c r="B23" s="12" t="s">
        <v>10</v>
      </c>
      <c r="C23" s="13" t="s">
        <v>5</v>
      </c>
      <c r="D23" s="9" t="s">
        <v>318</v>
      </c>
    </row>
    <row r="24" spans="1:4">
      <c r="A24" s="21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1" t="s">
        <v>365</v>
      </c>
      <c r="B25" s="14" t="s">
        <v>11</v>
      </c>
      <c r="C25" s="13" t="s">
        <v>12</v>
      </c>
      <c r="D25" s="23">
        <f>1.01*1589.3*11</f>
        <v>17657.123</v>
      </c>
    </row>
    <row r="26" spans="1:4" ht="45">
      <c r="A26" s="21" t="s">
        <v>366</v>
      </c>
      <c r="B26" s="14" t="s">
        <v>367</v>
      </c>
      <c r="C26" s="13" t="s">
        <v>5</v>
      </c>
      <c r="D26" s="16">
        <v>42767</v>
      </c>
    </row>
    <row r="27" spans="1:4" ht="30">
      <c r="A27" s="21" t="s">
        <v>368</v>
      </c>
      <c r="B27" s="14" t="s">
        <v>369</v>
      </c>
      <c r="C27" s="13" t="s">
        <v>5</v>
      </c>
      <c r="D27" s="13" t="s">
        <v>381</v>
      </c>
    </row>
    <row r="28" spans="1:4" ht="30">
      <c r="A28" s="21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1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20" t="s">
        <v>361</v>
      </c>
      <c r="B30" s="10" t="s">
        <v>4</v>
      </c>
      <c r="C30" s="11" t="s">
        <v>5</v>
      </c>
      <c r="D30" s="22">
        <v>42815</v>
      </c>
    </row>
    <row r="31" spans="1:4">
      <c r="A31" s="21" t="s">
        <v>362</v>
      </c>
      <c r="B31" s="12" t="s">
        <v>10</v>
      </c>
      <c r="C31" s="13" t="s">
        <v>5</v>
      </c>
      <c r="D31" s="9" t="s">
        <v>321</v>
      </c>
    </row>
    <row r="32" spans="1:4">
      <c r="A32" s="21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1" t="s">
        <v>365</v>
      </c>
      <c r="B33" s="14" t="s">
        <v>11</v>
      </c>
      <c r="C33" s="13" t="s">
        <v>12</v>
      </c>
      <c r="D33" s="23">
        <f>1.504*1589.3*11</f>
        <v>26293.379199999996</v>
      </c>
    </row>
    <row r="34" spans="1:4" ht="45">
      <c r="A34" s="21" t="s">
        <v>366</v>
      </c>
      <c r="B34" s="14" t="s">
        <v>367</v>
      </c>
      <c r="C34" s="13" t="s">
        <v>5</v>
      </c>
      <c r="D34" s="16">
        <v>42767</v>
      </c>
    </row>
    <row r="35" spans="1:4" ht="30">
      <c r="A35" s="21" t="s">
        <v>368</v>
      </c>
      <c r="B35" s="14" t="s">
        <v>369</v>
      </c>
      <c r="C35" s="13" t="s">
        <v>5</v>
      </c>
      <c r="D35" s="13" t="s">
        <v>381</v>
      </c>
    </row>
    <row r="36" spans="1:4" ht="30">
      <c r="A36" s="21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1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5" t="s">
        <v>325</v>
      </c>
      <c r="B38" s="26"/>
      <c r="C38" s="26"/>
      <c r="D38" s="27"/>
    </row>
    <row r="39" spans="1:4" ht="28.5">
      <c r="A39" s="20" t="s">
        <v>361</v>
      </c>
      <c r="B39" s="10" t="s">
        <v>4</v>
      </c>
      <c r="C39" s="11" t="s">
        <v>5</v>
      </c>
      <c r="D39" s="22">
        <v>42815</v>
      </c>
    </row>
    <row r="40" spans="1:4" ht="28.5">
      <c r="A40" s="21" t="s">
        <v>362</v>
      </c>
      <c r="B40" s="12" t="s">
        <v>10</v>
      </c>
      <c r="C40" s="13" t="s">
        <v>5</v>
      </c>
      <c r="D40" s="9" t="s">
        <v>375</v>
      </c>
    </row>
    <row r="41" spans="1:4">
      <c r="A41" s="21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1" t="s">
        <v>365</v>
      </c>
      <c r="B42" s="14" t="s">
        <v>11</v>
      </c>
      <c r="C42" s="13" t="s">
        <v>12</v>
      </c>
      <c r="D42" s="23">
        <f>0.62*1589.3*11</f>
        <v>10839.026</v>
      </c>
    </row>
    <row r="43" spans="1:4" ht="45">
      <c r="A43" s="21" t="s">
        <v>366</v>
      </c>
      <c r="B43" s="14" t="s">
        <v>367</v>
      </c>
      <c r="C43" s="13" t="s">
        <v>5</v>
      </c>
      <c r="D43" s="16">
        <v>42767</v>
      </c>
    </row>
    <row r="44" spans="1:4" ht="30">
      <c r="A44" s="21" t="s">
        <v>368</v>
      </c>
      <c r="B44" s="14" t="s">
        <v>369</v>
      </c>
      <c r="C44" s="13" t="s">
        <v>5</v>
      </c>
      <c r="D44" s="13" t="s">
        <v>381</v>
      </c>
    </row>
    <row r="45" spans="1:4" ht="30">
      <c r="A45" s="21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1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 2.3. январь 2017</vt:lpstr>
      <vt:lpstr>Классификатор</vt:lpstr>
      <vt:lpstr>Форма 2.3. 11 месяцев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2016-04-08T06:20:12Z</cp:lastPrinted>
  <dcterms:created xsi:type="dcterms:W3CDTF">2014-12-15T06:48:03Z</dcterms:created>
  <dcterms:modified xsi:type="dcterms:W3CDTF">2017-03-21T08:14:14Z</dcterms:modified>
</cp:coreProperties>
</file>