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2"/>
  </bookViews>
  <sheets>
    <sheet name="Форма 2.3. 2 месяца 2017" sheetId="10" r:id="rId1"/>
    <sheet name="Классификатор" sheetId="9" r:id="rId2"/>
    <sheet name="Форма 2.3. 10 месяцев" sheetId="11" r:id="rId3"/>
  </sheets>
  <definedNames>
    <definedName name="_xlnm._FilterDatabase" localSheetId="0" hidden="1">'Форма 2.3. 2 месяца 2017'!$B$1:$B$46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33" i="11"/>
  <c r="D42"/>
  <c r="D25"/>
  <c r="D17"/>
  <c r="D9"/>
  <c r="D42" i="10"/>
  <c r="D33"/>
  <c r="D25"/>
  <c r="D17"/>
  <c r="D9"/>
</calcChain>
</file>

<file path=xl/sharedStrings.xml><?xml version="1.0" encoding="utf-8"?>
<sst xmlns="http://schemas.openxmlformats.org/spreadsheetml/2006/main" count="906" uniqueCount="383">
  <si>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</si>
  <si>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</si>
  <si>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</si>
  <si>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</si>
  <si>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</si>
  <si>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</si>
  <si>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</si>
  <si>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</si>
  <si>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</si>
  <si>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</si>
  <si>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</si>
  <si>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</si>
  <si>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</si>
  <si>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</si>
  <si>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</si>
  <si>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</si>
  <si>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</si>
  <si>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</si>
  <si>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</si>
  <si>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</si>
  <si>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</si>
  <si>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</si>
  <si>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</si>
  <si>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</si>
  <si>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</si>
  <si>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</si>
  <si>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</si>
  <si>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</si>
  <si>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</si>
  <si>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</si>
  <si>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</si>
  <si>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</si>
  <si>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</si>
  <si>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</si>
  <si>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</si>
  <si>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</si>
  <si>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</si>
  <si>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</si>
  <si>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</si>
  <si>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</si>
  <si>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</si>
  <si>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</si>
  <si>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</si>
  <si>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</si>
  <si>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</si>
  <si>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</si>
  <si>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</si>
  <si>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</si>
  <si>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</si>
  <si>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</si>
  <si>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</si>
  <si>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</si>
  <si>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</si>
  <si>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</si>
  <si>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</si>
  <si>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</si>
  <si>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</si>
  <si>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</si>
  <si>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</si>
  <si>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</si>
  <si>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</si>
  <si>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</si>
  <si>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</si>
  <si>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</si>
  <si>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</si>
  <si>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</si>
  <si>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</si>
  <si>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</si>
  <si>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</si>
  <si>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</si>
  <si>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</si>
  <si>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</si>
  <si>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</si>
  <si>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</si>
  <si>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</si>
  <si>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</si>
  <si>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</si>
  <si>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</si>
  <si>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</si>
  <si>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</si>
  <si>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</si>
  <si>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</si>
  <si>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</si>
  <si>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</si>
  <si>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</si>
  <si>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</si>
  <si>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</si>
  <si>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</si>
  <si>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</si>
  <si>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</si>
  <si>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</si>
  <si>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</si>
  <si>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</si>
  <si>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</si>
  <si>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</si>
  <si>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</si>
  <si>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</si>
  <si>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</si>
  <si>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</si>
  <si>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</si>
  <si>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</si>
  <si>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</si>
  <si>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</si>
  <si>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</si>
  <si>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</si>
  <si>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</si>
  <si>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</si>
  <si>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</si>
  <si>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</si>
  <si>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</si>
  <si>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</si>
  <si>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</si>
  <si>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</si>
  <si>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</si>
  <si>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</si>
  <si>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</si>
  <si>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</si>
  <si>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</si>
  <si>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</si>
  <si>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</si>
  <si>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</si>
  <si>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</si>
  <si>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</si>
  <si>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</si>
  <si>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</si>
  <si>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</si>
  <si>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</si>
  <si>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</si>
  <si>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</si>
  <si>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</si>
  <si>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</si>
  <si>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</si>
  <si>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</si>
  <si>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</si>
  <si>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</si>
  <si>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</si>
  <si>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</si>
  <si>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</si>
  <si>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</si>
  <si>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</si>
  <si>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</si>
  <si>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</si>
  <si>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</si>
  <si>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</si>
  <si>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</si>
  <si>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</si>
  <si>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</si>
  <si>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</si>
  <si>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</si>
  <si>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</si>
  <si>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</si>
  <si>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</si>
  <si>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</si>
  <si>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</si>
  <si>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</si>
  <si>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</si>
  <si>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</si>
  <si>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</si>
  <si>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</si>
  <si>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</si>
  <si>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</si>
  <si>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</si>
  <si>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</si>
  <si>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</si>
  <si>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</si>
  <si>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</si>
  <si>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</si>
  <si>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</si>
  <si>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</si>
  <si>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</si>
  <si>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</si>
  <si>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</si>
  <si>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</si>
  <si>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</si>
  <si>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</si>
  <si>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</si>
  <si>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</si>
  <si>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</si>
  <si>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</si>
  <si>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</si>
  <si>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</si>
  <si>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</si>
  <si>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</si>
  <si>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</si>
  <si>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</si>
  <si>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</si>
  <si>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</si>
  <si>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</si>
  <si>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</si>
  <si>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</si>
  <si>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</si>
  <si>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</si>
  <si>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</si>
  <si>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</si>
  <si>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</si>
  <si>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</si>
  <si>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</si>
  <si>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</si>
  <si>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</si>
  <si>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</si>
  <si>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</si>
  <si>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</si>
  <si>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</si>
  <si>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</si>
  <si>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</si>
  <si>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</si>
  <si>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</si>
  <si>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</si>
  <si>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</si>
  <si>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</si>
  <si>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</si>
  <si>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</si>
  <si>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</si>
  <si>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</si>
  <si>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</si>
  <si>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</si>
  <si>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</si>
  <si>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</si>
  <si>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</si>
  <si>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</si>
  <si>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</si>
  <si>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</si>
  <si>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</si>
  <si>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</si>
  <si>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</si>
  <si>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</si>
  <si>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</si>
  <si>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</si>
  <si>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</si>
  <si>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</si>
  <si>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</si>
  <si>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</si>
  <si>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</si>
  <si>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</si>
  <si>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</si>
  <si>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</si>
  <si>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</si>
  <si>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</si>
  <si>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</si>
  <si>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</si>
  <si>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</si>
  <si>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</si>
  <si>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</si>
  <si>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</si>
  <si>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</si>
  <si>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</si>
  <si>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</si>
  <si>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</si>
  <si>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</si>
  <si>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</si>
  <si>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</si>
  <si>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</si>
  <si>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</si>
  <si>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</si>
  <si>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</si>
  <si>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</si>
  <si>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</si>
  <si>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</si>
  <si>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</si>
  <si>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</si>
  <si>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</si>
  <si>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</si>
  <si>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</si>
  <si>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</si>
  <si>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</si>
  <si>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</si>
  <si>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</si>
  <si>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</si>
  <si>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</si>
  <si>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</si>
  <si>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</si>
  <si>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</si>
  <si>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</si>
  <si>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</si>
  <si>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</si>
  <si>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</si>
  <si>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</si>
  <si>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</si>
  <si>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</si>
  <si>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</si>
  <si>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</si>
  <si>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</si>
  <si>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</si>
  <si>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</si>
  <si>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</si>
  <si>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</si>
  <si>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</si>
  <si>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</si>
  <si>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</si>
  <si>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</si>
  <si>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</si>
  <si>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</si>
  <si>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</si>
  <si>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</si>
  <si>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</si>
  <si>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</si>
  <si>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</si>
  <si>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</si>
  <si>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</si>
  <si>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</si>
  <si>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</si>
  <si>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</si>
  <si>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</si>
  <si>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</si>
  <si>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</si>
  <si>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</si>
  <si>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</si>
  <si>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</si>
  <si>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</si>
  <si>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</si>
  <si>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</si>
  <si>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</si>
  <si>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</si>
  <si>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</si>
  <si>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</si>
  <si>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</si>
  <si>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</si>
  <si>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</si>
  <si>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</si>
  <si>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</si>
  <si>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</si>
  <si>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</si>
  <si>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</si>
  <si>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</si>
  <si>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</si>
  <si>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</si>
  <si>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</si>
  <si>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</si>
  <si>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</si>
  <si>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</si>
  <si>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</si>
  <si>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</si>
  <si>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</si>
  <si>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</si>
  <si>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</si>
  <si>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</si>
  <si>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</si>
  <si>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</si>
  <si>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</si>
  <si>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</si>
  <si>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</si>
  <si>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</si>
  <si>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</si>
  <si>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</si>
  <si>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</si>
  <si>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</si>
  <si>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</si>
  <si>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</si>
  <si>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</si>
  <si>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</si>
  <si>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</si>
  <si>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</si>
  <si>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</si>
  <si>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</si>
  <si>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</si>
  <si>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</si>
  <si>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</si>
  <si>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</si>
  <si>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</si>
  <si>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</si>
  <si>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</si>
  <si>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</si>
  <si>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</si>
  <si>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</si>
  <si>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</si>
  <si>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</si>
  <si>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</si>
  <si>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</si>
  <si>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</si>
  <si>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</si>
  <si>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</si>
  <si>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</si>
  <si>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</si>
  <si>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</si>
  <si>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</si>
  <si>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</si>
  <si>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01.05.2013г</t>
  </si>
  <si>
    <t>Протокол решения общего собрания собственников от 01.05.2013г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</si>
  <si>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</si>
  <si>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</si>
  <si>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</si>
  <si>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Изумрудная, д. 6/3</t>
  </si>
  <si>
    <t>Протокол решения общего собрания собственников от 10.01.2017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</si>
</sst>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opLeftCell="A5" zoomScaleNormal="100" workbookViewId="0">
      <selection activeCell="D5" sqref="D5"/>
    </sheetView>
  </sheetViews>
  <sheetFormatPr defaultRowHeight="15"/>
  <cols>
    <col min="1" max="1" width="7.28515625" style="18" bestFit="1" customWidth="1"/>
    <col min="2" max="2" width="31.85546875" style="18" customWidth="1"/>
    <col min="3" max="3" width="9" style="18" bestFit="1" customWidth="1"/>
    <col min="4" max="4" width="37.140625" style="18" customWidth="1"/>
    <col min="5" max="5" width="9.42578125" style="16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380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5" t="s">
        <v>381</v>
      </c>
      <c r="B3" s="25"/>
      <c r="C3" s="25"/>
      <c r="D3" s="25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2">
        <v>42815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378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3">
        <f>8.18*1648.5*2</f>
        <v>26969.46</v>
      </c>
    </row>
    <row r="10" spans="1:4" ht="45">
      <c r="A10" s="20" t="s">
        <v>366</v>
      </c>
      <c r="B10" s="14" t="s">
        <v>367</v>
      </c>
      <c r="C10" s="13" t="s">
        <v>5</v>
      </c>
      <c r="D10" s="13" t="s">
        <v>376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377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2">
        <v>42815</v>
      </c>
    </row>
    <row r="15" spans="1:4">
      <c r="A15" s="20" t="s">
        <v>362</v>
      </c>
      <c r="B15" s="12" t="s">
        <v>10</v>
      </c>
      <c r="C15" s="13" t="s">
        <v>5</v>
      </c>
      <c r="D15" s="9" t="s">
        <v>379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3">
        <f>2.59*1648.5*2</f>
        <v>8539.23</v>
      </c>
    </row>
    <row r="18" spans="1:4" ht="45">
      <c r="A18" s="20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377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2">
        <v>42815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3">
        <f>1.01*1648.5*2</f>
        <v>3329.9700000000003</v>
      </c>
    </row>
    <row r="26" spans="1:4" ht="45">
      <c r="A26" s="20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377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2">
        <v>42815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3">
        <f>1.24*1648.5*2</f>
        <v>4088.2799999999997</v>
      </c>
    </row>
    <row r="34" spans="1:4" ht="45">
      <c r="A34" s="20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377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6" t="s">
        <v>325</v>
      </c>
      <c r="B38" s="27"/>
      <c r="C38" s="27"/>
      <c r="D38" s="28"/>
    </row>
    <row r="39" spans="1:4" ht="28.5">
      <c r="A39" s="19" t="s">
        <v>361</v>
      </c>
      <c r="B39" s="10" t="s">
        <v>4</v>
      </c>
      <c r="C39" s="11" t="s">
        <v>5</v>
      </c>
      <c r="D39" s="22">
        <v>42815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>
      <c r="A42" s="20" t="s">
        <v>365</v>
      </c>
      <c r="B42" s="14" t="s">
        <v>11</v>
      </c>
      <c r="C42" s="13" t="s">
        <v>12</v>
      </c>
      <c r="D42" s="23">
        <f>0.62*1648.5*2</f>
        <v>2044.1399999999999</v>
      </c>
    </row>
    <row r="43" spans="1:4" ht="45">
      <c r="A43" s="20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377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  <row r="47" spans="1:4">
      <c r="D47" s="21"/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 customHeight="1">
      <c r="A3" s="32"/>
      <c r="B3" s="32"/>
      <c r="C3" s="32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4" workbookViewId="0">
      <selection activeCell="D4" sqref="D4"/>
    </sheetView>
  </sheetViews>
  <sheetFormatPr defaultRowHeight="15"/>
  <cols>
    <col min="1" max="1" width="7.28515625" style="18" bestFit="1" customWidth="1"/>
    <col min="2" max="2" width="31.85546875" style="18" customWidth="1"/>
    <col min="3" max="3" width="9" style="18" bestFit="1" customWidth="1"/>
    <col min="4" max="4" width="37.140625" style="18" customWidth="1"/>
    <col min="5" max="5" width="9.42578125" style="16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380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5" t="s">
        <v>381</v>
      </c>
      <c r="B3" s="25"/>
      <c r="C3" s="25"/>
      <c r="D3" s="25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2">
        <v>42815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378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3">
        <f>10.814*1648.5*10</f>
        <v>178268.79</v>
      </c>
    </row>
    <row r="10" spans="1:4" ht="45">
      <c r="A10" s="20" t="s">
        <v>366</v>
      </c>
      <c r="B10" s="14" t="s">
        <v>367</v>
      </c>
      <c r="C10" s="13" t="s">
        <v>5</v>
      </c>
      <c r="D10" s="24">
        <v>42795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382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2">
        <v>42815</v>
      </c>
    </row>
    <row r="15" spans="1:4">
      <c r="A15" s="20" t="s">
        <v>362</v>
      </c>
      <c r="B15" s="12" t="s">
        <v>10</v>
      </c>
      <c r="C15" s="13" t="s">
        <v>5</v>
      </c>
      <c r="D15" s="9" t="s">
        <v>379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3">
        <f>2.59*1648.5*10</f>
        <v>42696.149999999994</v>
      </c>
    </row>
    <row r="18" spans="1:4" ht="45">
      <c r="A18" s="20" t="s">
        <v>366</v>
      </c>
      <c r="B18" s="14" t="s">
        <v>367</v>
      </c>
      <c r="C18" s="13" t="s">
        <v>5</v>
      </c>
      <c r="D18" s="24">
        <v>42795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382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2">
        <v>42815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3">
        <f>1.01*1648.5*10</f>
        <v>16649.850000000002</v>
      </c>
    </row>
    <row r="26" spans="1:4" ht="45">
      <c r="A26" s="20" t="s">
        <v>366</v>
      </c>
      <c r="B26" s="14" t="s">
        <v>367</v>
      </c>
      <c r="C26" s="13" t="s">
        <v>5</v>
      </c>
      <c r="D26" s="24">
        <v>42795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382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2">
        <v>42815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3">
        <f>1.504*1648.5*10</f>
        <v>24793.440000000002</v>
      </c>
    </row>
    <row r="34" spans="1:4" ht="45">
      <c r="A34" s="20" t="s">
        <v>366</v>
      </c>
      <c r="B34" s="14" t="s">
        <v>367</v>
      </c>
      <c r="C34" s="13" t="s">
        <v>5</v>
      </c>
      <c r="D34" s="24">
        <v>42795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382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6" t="s">
        <v>325</v>
      </c>
      <c r="B38" s="27"/>
      <c r="C38" s="27"/>
      <c r="D38" s="28"/>
    </row>
    <row r="39" spans="1:4" ht="28.5">
      <c r="A39" s="19" t="s">
        <v>361</v>
      </c>
      <c r="B39" s="10" t="s">
        <v>4</v>
      </c>
      <c r="C39" s="11" t="s">
        <v>5</v>
      </c>
      <c r="D39" s="22">
        <v>42815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>
      <c r="A42" s="20" t="s">
        <v>365</v>
      </c>
      <c r="B42" s="14" t="s">
        <v>11</v>
      </c>
      <c r="C42" s="13" t="s">
        <v>12</v>
      </c>
      <c r="D42" s="23">
        <f>0.62*1648.5*10</f>
        <v>10220.699999999999</v>
      </c>
    </row>
    <row r="43" spans="1:4" ht="45">
      <c r="A43" s="20" t="s">
        <v>366</v>
      </c>
      <c r="B43" s="14" t="s">
        <v>367</v>
      </c>
      <c r="C43" s="13" t="s">
        <v>5</v>
      </c>
      <c r="D43" s="24">
        <v>42795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382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  <row r="47" spans="1:4">
      <c r="D47" s="21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2 месяца 2017</vt:lpstr>
      <vt:lpstr>Классификатор</vt:lpstr>
      <vt:lpstr>Форма 2.3. 10 месяцев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2016-04-08T06:24:46Z</cp:lastPrinted>
  <dcterms:created xsi:type="dcterms:W3CDTF">2014-12-15T06:48:03Z</dcterms:created>
  <dcterms:modified xsi:type="dcterms:W3CDTF">2017-03-21T09:29:03Z</dcterms:modified>
</cp:coreProperties>
</file>