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9440" windowHeight="8265"/>
  </bookViews>
  <sheets>
    <sheet name="Лист1" sheetId="2" r:id="rId1"/>
  </sheets>
  <calcPr calcId="125725"/>
</workbook>
</file>

<file path=xl/calcChain.xml><?xml version="1.0" encoding="utf-8"?>
<calcChain xmlns="http://schemas.openxmlformats.org/spreadsheetml/2006/main">
  <c r="G22" i="2"/>
  <c r="F22"/>
  <c r="C22"/>
  <c r="B22"/>
  <c r="G18"/>
  <c r="F18"/>
  <c r="E18"/>
  <c r="E22" s="1"/>
  <c r="D18"/>
  <c r="D22" s="1"/>
  <c r="C18"/>
  <c r="B18"/>
  <c r="B14"/>
  <c r="M16"/>
  <c r="M22" s="1"/>
  <c r="N16"/>
  <c r="N22" s="1"/>
  <c r="O16"/>
  <c r="O22" s="1"/>
  <c r="H22"/>
  <c r="I22"/>
  <c r="J22"/>
  <c r="K22"/>
  <c r="L22"/>
  <c r="P22"/>
  <c r="P79" l="1"/>
  <c r="O79"/>
  <c r="N79"/>
  <c r="M79"/>
  <c r="L79"/>
  <c r="K79"/>
  <c r="J79"/>
  <c r="I79"/>
  <c r="H79"/>
  <c r="G79"/>
  <c r="F79"/>
  <c r="E79"/>
  <c r="D79"/>
  <c r="C79"/>
  <c r="P60"/>
  <c r="O60"/>
  <c r="N60"/>
  <c r="M60"/>
  <c r="L60"/>
  <c r="K60"/>
  <c r="J60"/>
  <c r="I60"/>
  <c r="H60"/>
  <c r="G60"/>
  <c r="F60"/>
  <c r="E60"/>
  <c r="D60"/>
  <c r="C60"/>
  <c r="B60"/>
  <c r="B79"/>
  <c r="P41"/>
  <c r="O41"/>
  <c r="N41"/>
  <c r="M41"/>
  <c r="L41"/>
  <c r="K41"/>
  <c r="J41"/>
  <c r="I41"/>
  <c r="H41"/>
  <c r="G41"/>
  <c r="E41"/>
  <c r="D41"/>
  <c r="C41"/>
  <c r="B41"/>
  <c r="F32"/>
  <c r="F41" s="1"/>
</calcChain>
</file>

<file path=xl/sharedStrings.xml><?xml version="1.0" encoding="utf-8"?>
<sst xmlns="http://schemas.openxmlformats.org/spreadsheetml/2006/main" count="150" uniqueCount="71">
  <si>
    <t>Отчет о выполнении работ по текущему ремонту за 2013 г.</t>
  </si>
  <si>
    <t>Наименование</t>
  </si>
  <si>
    <t>Ремонт входной группы</t>
  </si>
  <si>
    <t>Ремонт подъездов</t>
  </si>
  <si>
    <t>Установка/смена козырька</t>
  </si>
  <si>
    <t>Ремонт отмостки</t>
  </si>
  <si>
    <t>30/1</t>
  </si>
  <si>
    <t>30/2</t>
  </si>
  <si>
    <t>30/3</t>
  </si>
  <si>
    <t>30/4</t>
  </si>
  <si>
    <t>30/5</t>
  </si>
  <si>
    <t>30/6</t>
  </si>
  <si>
    <t>36/1</t>
  </si>
  <si>
    <t>36/2</t>
  </si>
  <si>
    <t>36/4</t>
  </si>
  <si>
    <t>36/5</t>
  </si>
  <si>
    <t>36/6</t>
  </si>
  <si>
    <t>15</t>
  </si>
  <si>
    <t>17</t>
  </si>
  <si>
    <t>19</t>
  </si>
  <si>
    <t>21</t>
  </si>
  <si>
    <t>11</t>
  </si>
  <si>
    <t>13</t>
  </si>
  <si>
    <t>22</t>
  </si>
  <si>
    <t>24</t>
  </si>
  <si>
    <t>Е1</t>
  </si>
  <si>
    <t>Установка турника</t>
  </si>
  <si>
    <t>Ремонт стен ГВЛ</t>
  </si>
  <si>
    <t>Ограждение на козырек</t>
  </si>
  <si>
    <t>Ремонт лифта</t>
  </si>
  <si>
    <t>Установка видео системы</t>
  </si>
  <si>
    <t>Установка домофона</t>
  </si>
  <si>
    <t>Установка пандуса</t>
  </si>
  <si>
    <t>Установка ограждения на выходе из подъезда</t>
  </si>
  <si>
    <t>Устройство лежачего полицейского</t>
  </si>
  <si>
    <t>Итого</t>
  </si>
  <si>
    <t>ул. Джамбула,</t>
  </si>
  <si>
    <t>бул. Рябикова,</t>
  </si>
  <si>
    <t>ул. Терешковой,</t>
  </si>
  <si>
    <t>ул. Гоголя,</t>
  </si>
  <si>
    <t>ул. Румянцева,</t>
  </si>
  <si>
    <t>ЖК "Луговое"</t>
  </si>
  <si>
    <t>ул. А.Рыбака</t>
  </si>
  <si>
    <t>1/1</t>
  </si>
  <si>
    <t>1/2</t>
  </si>
  <si>
    <t>ул. Видная,</t>
  </si>
  <si>
    <t>2/1</t>
  </si>
  <si>
    <t>2/2</t>
  </si>
  <si>
    <t>4/1</t>
  </si>
  <si>
    <t>4/2</t>
  </si>
  <si>
    <t>6/1</t>
  </si>
  <si>
    <t>6/2</t>
  </si>
  <si>
    <t>ул. Еловая,</t>
  </si>
  <si>
    <t>2</t>
  </si>
  <si>
    <t>3</t>
  </si>
  <si>
    <t>4</t>
  </si>
  <si>
    <t>5</t>
  </si>
  <si>
    <t>6</t>
  </si>
  <si>
    <t>ул. Изумрудная,</t>
  </si>
  <si>
    <t>1</t>
  </si>
  <si>
    <t>6/3</t>
  </si>
  <si>
    <t>ул. Медовая,</t>
  </si>
  <si>
    <t>ул. Пихтовая,</t>
  </si>
  <si>
    <t>ул. Рассветная,</t>
  </si>
  <si>
    <t>3/1</t>
  </si>
  <si>
    <t>5/1</t>
  </si>
  <si>
    <t>ул. Ромашкова,</t>
  </si>
  <si>
    <t>ЖК "Вариант"</t>
  </si>
  <si>
    <t>ЖК " Зеленая улица"</t>
  </si>
  <si>
    <t>ЖК "Завидный"</t>
  </si>
  <si>
    <t>ЖК "Чайка"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</si>
</sst>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0">
    <xf numFmtId="0" fontId="0" fillId="0" borderId="0" xfId="0"/>
    <xf numFmtId="0" fontId="3" fillId="0" borderId="1" xfId="1" applyFont="1" applyBorder="1"/>
    <xf numFmtId="0" fontId="3" fillId="0" borderId="1" xfId="2" applyFont="1" applyBorder="1"/>
    <xf numFmtId="0" fontId="0" fillId="0" borderId="1" xfId="0" applyBorder="1"/>
    <xf numFmtId="0" fontId="3" fillId="0" borderId="1" xfId="0" applyFont="1" applyBorder="1"/>
    <xf numFmtId="0" fontId="5" fillId="3" borderId="1" xfId="2" applyFont="1" applyFill="1" applyBorder="1"/>
    <xf numFmtId="0" fontId="0" fillId="0" borderId="0" xfId="0" applyBorder="1"/>
    <xf numFmtId="0" fontId="0" fillId="0" borderId="0" xfId="0" applyBorder="1" applyAlignment="1"/>
    <xf numFmtId="0" fontId="4" fillId="0" borderId="0" xfId="0" applyFont="1" applyBorder="1" applyAlignment="1">
      <alignment vertical="center"/>
    </xf>
    <xf numFmtId="0" fontId="3" fillId="0" borderId="1" xfId="2" applyFont="1" applyBorder="1" applyAlignment="1">
      <alignment wrapText="1"/>
    </xf>
    <xf numFmtId="4" fontId="7" fillId="0" borderId="1" xfId="1" applyNumberFormat="1" applyFont="1" applyBorder="1" applyAlignment="1">
      <alignment horizontal="center"/>
    </xf>
    <xf numFmtId="4" fontId="3" fillId="0" borderId="1" xfId="1" applyNumberFormat="1" applyFont="1" applyBorder="1" applyAlignment="1">
      <alignment horizontal="center"/>
    </xf>
    <xf numFmtId="0" fontId="0" fillId="2" borderId="0" xfId="0" applyFill="1"/>
    <xf numFmtId="0" fontId="0" fillId="2" borderId="5" xfId="0" applyFill="1" applyBorder="1"/>
    <xf numFmtId="0" fontId="0" fillId="2" borderId="1" xfId="0" applyFill="1" applyBorder="1"/>
    <xf numFmtId="0" fontId="5" fillId="2" borderId="10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79"/>
  <sheetViews>
    <sheetView tabSelected="1" topLeftCell="D28" workbookViewId="0">
      <selection activeCell="D19" sqref="D19"/>
    </sheetView>
  </sheetViews>
  <sheetFormatPr defaultRowHeight="15"/>
  <cols>
    <col min="1" max="1" width="32.7109375" customWidth="1"/>
    <col min="2" max="2" width="13.28515625" customWidth="1"/>
    <col min="3" max="3" width="11.140625" customWidth="1"/>
    <col min="4" max="6" width="10.140625" bestFit="1" customWidth="1"/>
    <col min="7" max="7" width="13.140625" customWidth="1"/>
    <col min="8" max="8" width="11" customWidth="1"/>
    <col min="9" max="9" width="11.28515625" customWidth="1"/>
    <col min="10" max="10" width="11" customWidth="1"/>
    <col min="11" max="11" width="10.42578125" customWidth="1"/>
    <col min="13" max="13" width="11.42578125" customWidth="1"/>
    <col min="14" max="14" width="11.85546875" customWidth="1"/>
    <col min="15" max="15" width="11" customWidth="1"/>
    <col min="16" max="16" width="13" customWidth="1"/>
  </cols>
  <sheetData>
    <row r="1" spans="1:19" ht="1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30"/>
      <c r="Q1" s="6"/>
      <c r="R1" s="6"/>
      <c r="S1" s="6"/>
    </row>
    <row r="2" spans="1:19" ht="20.25" customHeight="1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3"/>
      <c r="Q2" s="8"/>
      <c r="R2" s="8"/>
      <c r="S2" s="8"/>
    </row>
    <row r="3" spans="1:19" ht="1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6"/>
      <c r="Q3" s="7"/>
      <c r="R3" s="7"/>
      <c r="S3" s="7"/>
    </row>
    <row r="4" spans="1:19" ht="15" customHeight="1">
      <c r="A4" s="38" t="s">
        <v>1</v>
      </c>
      <c r="B4" s="18" t="s">
        <v>69</v>
      </c>
      <c r="C4" s="19"/>
      <c r="D4" s="19"/>
      <c r="E4" s="19"/>
      <c r="F4" s="19"/>
      <c r="G4" s="37"/>
      <c r="H4" s="18" t="s">
        <v>67</v>
      </c>
      <c r="I4" s="19"/>
      <c r="J4" s="19"/>
      <c r="K4" s="19"/>
      <c r="L4" s="37"/>
      <c r="M4" s="18" t="s">
        <v>70</v>
      </c>
      <c r="N4" s="19"/>
      <c r="O4" s="19"/>
      <c r="P4" s="37"/>
      <c r="Q4" s="7"/>
      <c r="R4" s="7"/>
      <c r="S4" s="7"/>
    </row>
    <row r="5" spans="1:19" ht="15" customHeight="1">
      <c r="A5" s="39"/>
      <c r="B5" s="25" t="s">
        <v>36</v>
      </c>
      <c r="C5" s="26"/>
      <c r="D5" s="26"/>
      <c r="E5" s="26"/>
      <c r="F5" s="26"/>
      <c r="G5" s="27"/>
      <c r="H5" s="25" t="s">
        <v>37</v>
      </c>
      <c r="I5" s="26"/>
      <c r="J5" s="26"/>
      <c r="K5" s="26"/>
      <c r="L5" s="27"/>
      <c r="M5" s="25" t="s">
        <v>38</v>
      </c>
      <c r="N5" s="26"/>
      <c r="O5" s="26"/>
      <c r="P5" s="27"/>
      <c r="Q5" s="7"/>
      <c r="R5" s="7"/>
      <c r="S5" s="7"/>
    </row>
    <row r="6" spans="1:19" ht="15" customHeight="1">
      <c r="A6" s="39"/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  <c r="G6" s="10" t="s">
        <v>11</v>
      </c>
      <c r="H6" s="10" t="s">
        <v>12</v>
      </c>
      <c r="I6" s="10" t="s">
        <v>13</v>
      </c>
      <c r="J6" s="10" t="s">
        <v>14</v>
      </c>
      <c r="K6" s="10" t="s">
        <v>15</v>
      </c>
      <c r="L6" s="10" t="s">
        <v>16</v>
      </c>
      <c r="M6" s="10" t="s">
        <v>17</v>
      </c>
      <c r="N6" s="10" t="s">
        <v>18</v>
      </c>
      <c r="O6" s="10" t="s">
        <v>19</v>
      </c>
      <c r="P6" s="10" t="s">
        <v>20</v>
      </c>
    </row>
    <row r="7" spans="1:19" ht="15.75">
      <c r="A7" s="2" t="s">
        <v>2</v>
      </c>
      <c r="B7" s="11">
        <v>20785</v>
      </c>
      <c r="C7" s="11">
        <v>20785</v>
      </c>
      <c r="D7" s="11">
        <v>19554.169999999998</v>
      </c>
      <c r="E7" s="11">
        <v>19555.169999999998</v>
      </c>
      <c r="F7" s="11">
        <v>17000</v>
      </c>
      <c r="G7" s="11">
        <v>37658</v>
      </c>
      <c r="H7" s="11"/>
      <c r="I7" s="11"/>
      <c r="J7" s="11"/>
      <c r="K7" s="11"/>
      <c r="L7" s="11"/>
      <c r="M7" s="11">
        <v>18700</v>
      </c>
      <c r="N7" s="11">
        <v>15000</v>
      </c>
      <c r="O7" s="11">
        <v>15000</v>
      </c>
      <c r="P7" s="11">
        <v>32000</v>
      </c>
    </row>
    <row r="8" spans="1:19" ht="15" customHeight="1">
      <c r="A8" s="2" t="s">
        <v>5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>
        <v>12804.32</v>
      </c>
      <c r="N8" s="11">
        <v>16232.15</v>
      </c>
      <c r="O8" s="11">
        <v>11742.82</v>
      </c>
      <c r="P8" s="11">
        <v>2910.91</v>
      </c>
    </row>
    <row r="9" spans="1:19" ht="15" customHeight="1">
      <c r="A9" s="1" t="s">
        <v>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9" ht="15" customHeight="1">
      <c r="A10" s="2" t="s">
        <v>3</v>
      </c>
      <c r="B10" s="11">
        <v>193279.17</v>
      </c>
      <c r="C10" s="11">
        <v>245284.24</v>
      </c>
      <c r="D10" s="11"/>
      <c r="E10" s="11"/>
      <c r="F10" s="11"/>
      <c r="G10" s="11">
        <v>184078.3</v>
      </c>
      <c r="H10" s="11">
        <v>509582.13</v>
      </c>
      <c r="I10" s="11">
        <v>638052.14</v>
      </c>
      <c r="J10" s="11">
        <v>404889.88</v>
      </c>
      <c r="K10" s="11"/>
      <c r="L10" s="11"/>
      <c r="M10" s="11"/>
      <c r="N10" s="11">
        <v>284435.78000000003</v>
      </c>
      <c r="O10" s="11">
        <v>285601.03000000003</v>
      </c>
      <c r="P10" s="11"/>
    </row>
    <row r="11" spans="1:19" ht="15" customHeight="1">
      <c r="A11" s="2" t="s">
        <v>28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>
        <v>9000</v>
      </c>
      <c r="N11" s="11"/>
      <c r="O11" s="11"/>
      <c r="P11" s="11">
        <v>18000</v>
      </c>
    </row>
    <row r="12" spans="1:19" ht="15" customHeight="1">
      <c r="A12" s="2" t="s">
        <v>2</v>
      </c>
      <c r="B12" s="11"/>
      <c r="C12" s="11"/>
      <c r="D12" s="11"/>
      <c r="E12" s="11"/>
      <c r="F12" s="11"/>
      <c r="G12" s="11"/>
      <c r="H12" s="11">
        <v>81996.45</v>
      </c>
      <c r="I12" s="11">
        <v>7482.16</v>
      </c>
      <c r="J12" s="11">
        <v>90635.25</v>
      </c>
      <c r="K12" s="11">
        <v>16039.33</v>
      </c>
      <c r="L12" s="11">
        <v>7482.16</v>
      </c>
      <c r="M12" s="11"/>
      <c r="N12" s="11"/>
      <c r="O12" s="11"/>
      <c r="P12" s="11"/>
    </row>
    <row r="13" spans="1:19" ht="15" customHeight="1">
      <c r="A13" s="4" t="s">
        <v>29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19" ht="15" customHeight="1">
      <c r="A14" s="2" t="s">
        <v>30</v>
      </c>
      <c r="B14" s="11">
        <f>20594+38938</f>
        <v>59532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19" ht="15" customHeight="1">
      <c r="A15" s="2" t="s">
        <v>31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19" ht="15" customHeight="1">
      <c r="A16" s="2" t="s">
        <v>32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>
        <f>3419.52*1.18</f>
        <v>4035.0335999999998</v>
      </c>
      <c r="N16" s="11">
        <f>3419.52*1.18</f>
        <v>4035.0335999999998</v>
      </c>
      <c r="O16" s="11">
        <f>6839.02*1.18</f>
        <v>8070.0436</v>
      </c>
      <c r="P16" s="11"/>
    </row>
    <row r="17" spans="1:16" ht="33" customHeight="1">
      <c r="A17" s="9" t="s">
        <v>33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6" ht="15" customHeight="1">
      <c r="A18" s="2" t="s">
        <v>26</v>
      </c>
      <c r="B18" s="3">
        <f>D27</f>
        <v>0</v>
      </c>
      <c r="C18" s="3">
        <f>D28</f>
        <v>0</v>
      </c>
      <c r="D18" s="3">
        <f>D29</f>
        <v>14633.19</v>
      </c>
      <c r="E18" s="3">
        <f>D30</f>
        <v>0</v>
      </c>
      <c r="F18" s="3">
        <f>D31</f>
        <v>0</v>
      </c>
      <c r="G18" s="3">
        <f>D32</f>
        <v>0</v>
      </c>
      <c r="H18" s="11"/>
      <c r="I18" s="11"/>
      <c r="J18" s="11"/>
      <c r="K18" s="11"/>
      <c r="L18" s="11"/>
      <c r="M18" s="11"/>
      <c r="N18" s="11"/>
      <c r="O18" s="11"/>
      <c r="P18" s="11"/>
    </row>
    <row r="19" spans="1:16" ht="15" customHeight="1">
      <c r="A19" s="2" t="s">
        <v>3</v>
      </c>
      <c r="B19" s="3"/>
      <c r="C19" s="3"/>
      <c r="D19" s="3"/>
      <c r="E19" s="3"/>
      <c r="F19" s="3"/>
      <c r="G19" s="3"/>
      <c r="H19" s="11">
        <v>32217.75</v>
      </c>
      <c r="I19" s="11">
        <v>81596.72</v>
      </c>
      <c r="J19" s="11"/>
      <c r="K19" s="11"/>
      <c r="L19" s="11"/>
      <c r="M19" s="11"/>
      <c r="N19" s="11"/>
      <c r="O19" s="11"/>
      <c r="P19" s="11"/>
    </row>
    <row r="20" spans="1:16" ht="15" customHeight="1">
      <c r="A20" s="2" t="s">
        <v>27</v>
      </c>
      <c r="B20" s="3"/>
      <c r="C20" s="3"/>
      <c r="D20" s="3"/>
      <c r="E20" s="3"/>
      <c r="F20" s="3"/>
      <c r="G20" s="3"/>
      <c r="H20" s="11">
        <v>5785.71</v>
      </c>
      <c r="I20" s="11"/>
      <c r="J20" s="11">
        <v>2150.41</v>
      </c>
      <c r="K20" s="11">
        <v>32217.75</v>
      </c>
      <c r="L20" s="11"/>
      <c r="M20" s="11"/>
      <c r="N20" s="11"/>
      <c r="O20" s="11"/>
      <c r="P20" s="11"/>
    </row>
    <row r="21" spans="1:16" ht="34.5" customHeight="1">
      <c r="A21" s="9" t="s">
        <v>34</v>
      </c>
      <c r="B21" s="3"/>
      <c r="C21" s="3"/>
      <c r="D21" s="3"/>
      <c r="E21" s="3"/>
      <c r="F21" s="3"/>
      <c r="G21" s="3"/>
      <c r="H21" s="11"/>
      <c r="I21" s="11"/>
      <c r="J21" s="11"/>
      <c r="K21" s="11"/>
      <c r="L21" s="11"/>
      <c r="M21" s="11"/>
      <c r="N21" s="11"/>
      <c r="O21" s="11"/>
      <c r="P21" s="11"/>
    </row>
    <row r="22" spans="1:16" ht="15" customHeight="1">
      <c r="A22" s="5" t="s">
        <v>35</v>
      </c>
      <c r="B22" s="5">
        <f>SUM(B5:B21)</f>
        <v>273596.17000000004</v>
      </c>
      <c r="C22" s="5">
        <f t="shared" ref="C22:G22" si="0">SUM(C5:C21)</f>
        <v>266069.24</v>
      </c>
      <c r="D22" s="5">
        <f t="shared" si="0"/>
        <v>34187.360000000001</v>
      </c>
      <c r="E22" s="5">
        <f t="shared" si="0"/>
        <v>19555.169999999998</v>
      </c>
      <c r="F22" s="5">
        <f t="shared" si="0"/>
        <v>17000</v>
      </c>
      <c r="G22" s="5">
        <f t="shared" si="0"/>
        <v>221736.3</v>
      </c>
      <c r="H22" s="5">
        <f t="shared" ref="H22:P22" si="1">SUM(H7:H21)</f>
        <v>629582.03999999992</v>
      </c>
      <c r="I22" s="5">
        <f t="shared" si="1"/>
        <v>727131.02</v>
      </c>
      <c r="J22" s="5">
        <f t="shared" si="1"/>
        <v>497675.54</v>
      </c>
      <c r="K22" s="5">
        <f t="shared" si="1"/>
        <v>48257.08</v>
      </c>
      <c r="L22" s="5">
        <f t="shared" si="1"/>
        <v>7482.16</v>
      </c>
      <c r="M22" s="5">
        <f t="shared" si="1"/>
        <v>44539.353600000002</v>
      </c>
      <c r="N22" s="5">
        <f t="shared" si="1"/>
        <v>319702.96360000008</v>
      </c>
      <c r="O22" s="5">
        <f t="shared" si="1"/>
        <v>320413.89360000001</v>
      </c>
      <c r="P22" s="5">
        <f t="shared" si="1"/>
        <v>52910.91</v>
      </c>
    </row>
    <row r="23" spans="1:16" s="12" customFormat="1" ht="15" customHeight="1">
      <c r="A23" s="23" t="s">
        <v>1</v>
      </c>
      <c r="B23" s="18" t="s">
        <v>68</v>
      </c>
      <c r="C23" s="19"/>
      <c r="D23" s="19"/>
      <c r="E23" s="19"/>
      <c r="F23" s="19"/>
      <c r="G23" s="19"/>
      <c r="H23" s="18" t="s">
        <v>41</v>
      </c>
      <c r="I23" s="19"/>
      <c r="J23" s="19"/>
      <c r="K23" s="19"/>
      <c r="L23" s="19"/>
      <c r="M23" s="19"/>
      <c r="N23" s="19"/>
      <c r="O23" s="19"/>
      <c r="P23" s="19"/>
    </row>
    <row r="24" spans="1:16" s="12" customFormat="1" ht="15" customHeight="1">
      <c r="A24" s="24"/>
      <c r="B24" s="25" t="s">
        <v>39</v>
      </c>
      <c r="C24" s="26"/>
      <c r="D24" s="26"/>
      <c r="E24" s="13"/>
      <c r="F24" s="20" t="s">
        <v>40</v>
      </c>
      <c r="G24" s="22"/>
      <c r="H24" s="20" t="s">
        <v>42</v>
      </c>
      <c r="I24" s="22"/>
      <c r="J24" s="20" t="s">
        <v>45</v>
      </c>
      <c r="K24" s="21"/>
      <c r="L24" s="21"/>
      <c r="M24" s="21"/>
      <c r="N24" s="21"/>
      <c r="O24" s="22"/>
      <c r="P24" s="14"/>
    </row>
    <row r="25" spans="1:16" ht="15" customHeight="1">
      <c r="A25" s="24"/>
      <c r="B25" s="10" t="s">
        <v>21</v>
      </c>
      <c r="C25" s="10" t="s">
        <v>22</v>
      </c>
      <c r="D25" s="10" t="s">
        <v>17</v>
      </c>
      <c r="E25" s="10" t="s">
        <v>18</v>
      </c>
      <c r="F25" s="10" t="s">
        <v>23</v>
      </c>
      <c r="G25" s="10" t="s">
        <v>24</v>
      </c>
      <c r="H25" s="10" t="s">
        <v>43</v>
      </c>
      <c r="I25" s="10" t="s">
        <v>44</v>
      </c>
      <c r="J25" s="10" t="s">
        <v>46</v>
      </c>
      <c r="K25" s="10" t="s">
        <v>47</v>
      </c>
      <c r="L25" s="10" t="s">
        <v>48</v>
      </c>
      <c r="M25" s="10" t="s">
        <v>49</v>
      </c>
      <c r="N25" s="10" t="s">
        <v>50</v>
      </c>
      <c r="O25" s="10" t="s">
        <v>51</v>
      </c>
      <c r="P25" s="10" t="s">
        <v>25</v>
      </c>
    </row>
    <row r="26" spans="1:16" ht="15" customHeight="1">
      <c r="A26" s="2" t="s">
        <v>2</v>
      </c>
      <c r="B26" s="11"/>
      <c r="C26" s="11">
        <v>9450</v>
      </c>
      <c r="D26" s="11"/>
      <c r="E26" s="11"/>
      <c r="F26" s="11"/>
      <c r="G26" s="11"/>
      <c r="H26" s="11"/>
      <c r="I26" s="3"/>
      <c r="J26" s="3"/>
      <c r="K26" s="3"/>
      <c r="L26" s="3"/>
      <c r="M26" s="3"/>
      <c r="N26" s="3"/>
      <c r="O26" s="3"/>
      <c r="P26" s="3"/>
    </row>
    <row r="27" spans="1:16" ht="15.75">
      <c r="A27" s="2" t="s">
        <v>5</v>
      </c>
      <c r="B27" s="11"/>
      <c r="C27" s="11"/>
      <c r="D27" s="11"/>
      <c r="E27" s="11"/>
      <c r="F27" s="11"/>
      <c r="G27" s="11"/>
      <c r="H27" s="11"/>
      <c r="I27" s="3"/>
      <c r="J27" s="3"/>
      <c r="K27" s="3"/>
      <c r="L27" s="3"/>
      <c r="M27" s="3"/>
      <c r="N27" s="3"/>
      <c r="O27" s="3"/>
      <c r="P27" s="3"/>
    </row>
    <row r="28" spans="1:16" ht="15.75">
      <c r="A28" s="1" t="s">
        <v>4</v>
      </c>
      <c r="B28" s="11"/>
      <c r="C28" s="11"/>
      <c r="D28" s="11"/>
      <c r="E28" s="11"/>
      <c r="F28" s="11"/>
      <c r="G28" s="11">
        <v>52300</v>
      </c>
      <c r="H28" s="11"/>
      <c r="I28" s="3"/>
      <c r="J28" s="3"/>
      <c r="K28" s="3"/>
      <c r="L28" s="3"/>
      <c r="M28" s="3"/>
      <c r="N28" s="3"/>
      <c r="O28" s="3"/>
      <c r="P28" s="3"/>
    </row>
    <row r="29" spans="1:16" ht="15.75">
      <c r="A29" s="2" t="s">
        <v>3</v>
      </c>
      <c r="B29" s="11">
        <v>17306.84</v>
      </c>
      <c r="C29" s="11">
        <v>14633.19</v>
      </c>
      <c r="D29" s="11">
        <v>14633.19</v>
      </c>
      <c r="E29" s="11">
        <v>14633.19</v>
      </c>
      <c r="F29" s="11">
        <v>14884.94</v>
      </c>
      <c r="G29" s="11">
        <v>18594.68</v>
      </c>
      <c r="H29" s="11"/>
      <c r="I29" s="3"/>
      <c r="J29" s="3"/>
      <c r="K29" s="3"/>
      <c r="L29" s="3"/>
      <c r="M29" s="3"/>
      <c r="N29" s="3"/>
      <c r="O29" s="3"/>
      <c r="P29" s="3"/>
    </row>
    <row r="30" spans="1:16" ht="15.75">
      <c r="A30" s="2" t="s">
        <v>28</v>
      </c>
      <c r="B30" s="11"/>
      <c r="C30" s="11"/>
      <c r="D30" s="11"/>
      <c r="E30" s="11"/>
      <c r="F30" s="11"/>
      <c r="G30" s="11"/>
      <c r="H30" s="11"/>
      <c r="I30" s="3"/>
      <c r="J30" s="3"/>
      <c r="K30" s="3"/>
      <c r="L30" s="3"/>
      <c r="M30" s="3"/>
      <c r="N30" s="3"/>
      <c r="O30" s="3"/>
      <c r="P30" s="3"/>
    </row>
    <row r="31" spans="1:16" ht="15.75">
      <c r="A31" s="2" t="s">
        <v>2</v>
      </c>
      <c r="B31" s="11"/>
      <c r="C31" s="11"/>
      <c r="D31" s="11"/>
      <c r="E31" s="11"/>
      <c r="F31" s="11"/>
      <c r="G31" s="11"/>
      <c r="H31" s="11"/>
      <c r="I31" s="3"/>
      <c r="J31" s="3"/>
      <c r="K31" s="3"/>
      <c r="L31" s="3"/>
      <c r="M31" s="3"/>
      <c r="N31" s="3"/>
      <c r="O31" s="3"/>
      <c r="P31" s="3"/>
    </row>
    <row r="32" spans="1:16" ht="15.75">
      <c r="A32" s="4" t="s">
        <v>29</v>
      </c>
      <c r="B32" s="11"/>
      <c r="C32" s="11"/>
      <c r="D32" s="11"/>
      <c r="E32" s="11"/>
      <c r="F32" s="11">
        <f>93000-69098.4</f>
        <v>23901.600000000006</v>
      </c>
      <c r="G32" s="11"/>
      <c r="H32" s="11"/>
      <c r="I32" s="3"/>
      <c r="J32" s="3"/>
      <c r="K32" s="3"/>
      <c r="L32" s="3"/>
      <c r="M32" s="3"/>
      <c r="N32" s="3"/>
      <c r="O32" s="3"/>
      <c r="P32" s="3"/>
    </row>
    <row r="33" spans="1:16" ht="15.75">
      <c r="A33" s="2" t="s">
        <v>30</v>
      </c>
      <c r="B33" s="11"/>
      <c r="C33" s="11"/>
      <c r="D33" s="11"/>
      <c r="E33" s="11"/>
      <c r="F33" s="11"/>
      <c r="G33" s="11"/>
      <c r="H33" s="11"/>
      <c r="I33" s="3"/>
      <c r="J33" s="3"/>
      <c r="K33" s="3"/>
      <c r="L33" s="3"/>
      <c r="M33" s="3"/>
      <c r="N33" s="3"/>
      <c r="O33" s="3"/>
      <c r="P33" s="3"/>
    </row>
    <row r="34" spans="1:16" ht="15.75">
      <c r="A34" s="2" t="s">
        <v>31</v>
      </c>
      <c r="B34" s="11"/>
      <c r="C34" s="11"/>
      <c r="D34" s="11"/>
      <c r="E34" s="11">
        <v>18700</v>
      </c>
      <c r="F34" s="11"/>
      <c r="G34" s="11"/>
      <c r="H34" s="11"/>
      <c r="I34" s="3"/>
      <c r="J34" s="3"/>
      <c r="K34" s="3"/>
      <c r="L34" s="3"/>
      <c r="M34" s="3"/>
      <c r="N34" s="3"/>
      <c r="O34" s="3"/>
      <c r="P34" s="3"/>
    </row>
    <row r="35" spans="1:16" ht="15.75">
      <c r="A35" s="2" t="s">
        <v>32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31.5">
      <c r="A36" s="9" t="s">
        <v>33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15.75">
      <c r="A37" s="2" t="s">
        <v>26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15.75">
      <c r="A38" s="2" t="s">
        <v>3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15.75">
      <c r="A39" s="2" t="s">
        <v>27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31.5">
      <c r="A40" s="9" t="s">
        <v>34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15.75">
      <c r="A41" s="5" t="s">
        <v>35</v>
      </c>
      <c r="B41" s="5">
        <f t="shared" ref="B41:P41" si="2">SUM(B26:B40)</f>
        <v>17306.84</v>
      </c>
      <c r="C41" s="5">
        <f t="shared" si="2"/>
        <v>24083.190000000002</v>
      </c>
      <c r="D41" s="5">
        <f t="shared" si="2"/>
        <v>14633.19</v>
      </c>
      <c r="E41" s="5">
        <f t="shared" si="2"/>
        <v>33333.19</v>
      </c>
      <c r="F41" s="5">
        <f t="shared" si="2"/>
        <v>38786.540000000008</v>
      </c>
      <c r="G41" s="5">
        <f t="shared" si="2"/>
        <v>70894.679999999993</v>
      </c>
      <c r="H41" s="5">
        <f t="shared" si="2"/>
        <v>0</v>
      </c>
      <c r="I41" s="5">
        <f t="shared" si="2"/>
        <v>0</v>
      </c>
      <c r="J41" s="5">
        <f t="shared" si="2"/>
        <v>0</v>
      </c>
      <c r="K41" s="5">
        <f t="shared" si="2"/>
        <v>0</v>
      </c>
      <c r="L41" s="5">
        <f t="shared" si="2"/>
        <v>0</v>
      </c>
      <c r="M41" s="5">
        <f t="shared" si="2"/>
        <v>0</v>
      </c>
      <c r="N41" s="5">
        <f t="shared" si="2"/>
        <v>0</v>
      </c>
      <c r="O41" s="5">
        <f t="shared" si="2"/>
        <v>0</v>
      </c>
      <c r="P41" s="5">
        <f t="shared" si="2"/>
        <v>0</v>
      </c>
    </row>
    <row r="42" spans="1:16" ht="20.25">
      <c r="A42" s="15" t="s">
        <v>1</v>
      </c>
      <c r="B42" s="18" t="s">
        <v>41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5.75">
      <c r="A43" s="16"/>
      <c r="B43" s="25" t="s">
        <v>52</v>
      </c>
      <c r="C43" s="26"/>
      <c r="D43" s="26"/>
      <c r="E43" s="26"/>
      <c r="F43" s="27"/>
      <c r="G43" s="25" t="s">
        <v>58</v>
      </c>
      <c r="H43" s="26"/>
      <c r="I43" s="26"/>
      <c r="J43" s="26"/>
      <c r="K43" s="27"/>
      <c r="L43" s="25" t="s">
        <v>61</v>
      </c>
      <c r="M43" s="26"/>
      <c r="N43" s="27"/>
      <c r="O43" s="25" t="s">
        <v>62</v>
      </c>
      <c r="P43" s="27"/>
    </row>
    <row r="44" spans="1:16" ht="15" customHeight="1">
      <c r="A44" s="17"/>
      <c r="B44" s="10" t="s">
        <v>53</v>
      </c>
      <c r="C44" s="10" t="s">
        <v>54</v>
      </c>
      <c r="D44" s="10" t="s">
        <v>55</v>
      </c>
      <c r="E44" s="10" t="s">
        <v>56</v>
      </c>
      <c r="F44" s="10" t="s">
        <v>57</v>
      </c>
      <c r="G44" s="10" t="s">
        <v>59</v>
      </c>
      <c r="H44" s="10" t="s">
        <v>43</v>
      </c>
      <c r="I44" s="10" t="s">
        <v>53</v>
      </c>
      <c r="J44" s="10" t="s">
        <v>46</v>
      </c>
      <c r="K44" s="10" t="s">
        <v>60</v>
      </c>
      <c r="L44" s="10" t="s">
        <v>59</v>
      </c>
      <c r="M44" s="10" t="s">
        <v>54</v>
      </c>
      <c r="N44" s="10" t="s">
        <v>56</v>
      </c>
      <c r="O44" s="10" t="s">
        <v>59</v>
      </c>
      <c r="P44" s="10" t="s">
        <v>53</v>
      </c>
    </row>
    <row r="45" spans="1:16" ht="15.75">
      <c r="A45" s="2" t="s">
        <v>2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15.75">
      <c r="A46" s="2" t="s">
        <v>5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15.75">
      <c r="A47" s="1" t="s">
        <v>4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5.75">
      <c r="A48" s="2" t="s">
        <v>3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5.75">
      <c r="A49" s="2" t="s">
        <v>28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15.75">
      <c r="A50" s="2" t="s">
        <v>2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15.75">
      <c r="A51" s="4" t="s">
        <v>29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15.75">
      <c r="A52" s="2" t="s">
        <v>30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15.75">
      <c r="A53" s="2" t="s">
        <v>31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15.75">
      <c r="A54" s="2" t="s">
        <v>32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31.5">
      <c r="A55" s="9" t="s">
        <v>33</v>
      </c>
      <c r="B55" s="3">
        <v>29607.05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15.75">
      <c r="A56" s="2" t="s">
        <v>26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15.75">
      <c r="A57" s="2" t="s">
        <v>3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15.75">
      <c r="A58" s="2" t="s">
        <v>27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31.5">
      <c r="A59" s="9" t="s">
        <v>34</v>
      </c>
      <c r="B59" s="3"/>
      <c r="C59" s="3"/>
      <c r="D59" s="3"/>
      <c r="E59" s="3"/>
      <c r="F59" s="3"/>
      <c r="G59" s="3">
        <v>6646.87</v>
      </c>
      <c r="H59" s="3"/>
      <c r="I59" s="3">
        <v>6646.87</v>
      </c>
      <c r="J59" s="3"/>
      <c r="K59" s="3"/>
      <c r="L59" s="3"/>
      <c r="M59" s="3"/>
      <c r="N59" s="3"/>
      <c r="O59" s="3"/>
      <c r="P59" s="3"/>
    </row>
    <row r="60" spans="1:16" ht="15.75">
      <c r="A60" s="5" t="s">
        <v>35</v>
      </c>
      <c r="B60" s="5">
        <f t="shared" ref="B60:P60" si="3">SUM(B45:B59)</f>
        <v>29607.05</v>
      </c>
      <c r="C60" s="5">
        <f t="shared" si="3"/>
        <v>0</v>
      </c>
      <c r="D60" s="5">
        <f t="shared" si="3"/>
        <v>0</v>
      </c>
      <c r="E60" s="5">
        <f t="shared" si="3"/>
        <v>0</v>
      </c>
      <c r="F60" s="5">
        <f t="shared" si="3"/>
        <v>0</v>
      </c>
      <c r="G60" s="5">
        <f t="shared" si="3"/>
        <v>6646.87</v>
      </c>
      <c r="H60" s="5">
        <f t="shared" si="3"/>
        <v>0</v>
      </c>
      <c r="I60" s="5">
        <f t="shared" si="3"/>
        <v>6646.87</v>
      </c>
      <c r="J60" s="5">
        <f t="shared" si="3"/>
        <v>0</v>
      </c>
      <c r="K60" s="5">
        <f t="shared" si="3"/>
        <v>0</v>
      </c>
      <c r="L60" s="5">
        <f t="shared" si="3"/>
        <v>0</v>
      </c>
      <c r="M60" s="5">
        <f t="shared" si="3"/>
        <v>0</v>
      </c>
      <c r="N60" s="5">
        <f t="shared" si="3"/>
        <v>0</v>
      </c>
      <c r="O60" s="5">
        <f t="shared" si="3"/>
        <v>0</v>
      </c>
      <c r="P60" s="5">
        <f t="shared" si="3"/>
        <v>0</v>
      </c>
    </row>
    <row r="61" spans="1:16" ht="20.25">
      <c r="A61" s="15" t="s">
        <v>1</v>
      </c>
      <c r="B61" s="18" t="s">
        <v>41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</row>
    <row r="62" spans="1:16">
      <c r="A62" s="16"/>
      <c r="B62" s="20" t="s">
        <v>62</v>
      </c>
      <c r="C62" s="21"/>
      <c r="D62" s="22"/>
      <c r="E62" s="20" t="s">
        <v>63</v>
      </c>
      <c r="F62" s="21"/>
      <c r="G62" s="21"/>
      <c r="H62" s="21"/>
      <c r="I62" s="21"/>
      <c r="J62" s="21"/>
      <c r="K62" s="21"/>
      <c r="L62" s="22"/>
      <c r="M62" s="20" t="s">
        <v>66</v>
      </c>
      <c r="N62" s="21"/>
      <c r="O62" s="21"/>
      <c r="P62" s="22"/>
    </row>
    <row r="63" spans="1:16">
      <c r="A63" s="17"/>
      <c r="B63" s="10" t="s">
        <v>54</v>
      </c>
      <c r="C63" s="10" t="s">
        <v>55</v>
      </c>
      <c r="D63" s="10" t="s">
        <v>56</v>
      </c>
      <c r="E63" s="10" t="s">
        <v>43</v>
      </c>
      <c r="F63" s="10" t="s">
        <v>44</v>
      </c>
      <c r="G63" s="10" t="s">
        <v>46</v>
      </c>
      <c r="H63" s="10" t="s">
        <v>47</v>
      </c>
      <c r="I63" s="10" t="s">
        <v>64</v>
      </c>
      <c r="J63" s="10" t="s">
        <v>48</v>
      </c>
      <c r="K63" s="10" t="s">
        <v>49</v>
      </c>
      <c r="L63" s="10" t="s">
        <v>65</v>
      </c>
      <c r="M63" s="10" t="s">
        <v>59</v>
      </c>
      <c r="N63" s="10" t="s">
        <v>46</v>
      </c>
      <c r="O63" s="10" t="s">
        <v>47</v>
      </c>
      <c r="P63" s="10" t="s">
        <v>64</v>
      </c>
    </row>
    <row r="64" spans="1:16" ht="15.75">
      <c r="A64" s="2" t="s">
        <v>2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15.75">
      <c r="A65" s="2" t="s">
        <v>5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15.75">
      <c r="A66" s="1" t="s">
        <v>4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15.75">
      <c r="A67" s="2" t="s">
        <v>3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15.75">
      <c r="A68" s="2" t="s">
        <v>28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15.75">
      <c r="A69" s="2" t="s">
        <v>2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15.75">
      <c r="A70" s="4" t="s">
        <v>29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15.75">
      <c r="A71" s="2" t="s">
        <v>30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15.75">
      <c r="A72" s="2" t="s">
        <v>31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15.75">
      <c r="A73" s="2" t="s">
        <v>32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31.5">
      <c r="A74" s="9" t="s">
        <v>33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15.75">
      <c r="A75" s="2" t="s">
        <v>26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15.75">
      <c r="A76" s="2" t="s">
        <v>3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15.75">
      <c r="A77" s="2" t="s">
        <v>27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31.5">
      <c r="A78" s="9" t="s">
        <v>34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>
        <v>13293.74</v>
      </c>
      <c r="N78" s="3">
        <v>6646.87</v>
      </c>
      <c r="O78" s="3"/>
      <c r="P78" s="3"/>
    </row>
    <row r="79" spans="1:16" ht="15.75">
      <c r="A79" s="5" t="s">
        <v>35</v>
      </c>
      <c r="B79" s="5">
        <f t="shared" ref="B79:P79" si="4">SUM(B64:B78)</f>
        <v>0</v>
      </c>
      <c r="C79" s="5">
        <f t="shared" si="4"/>
        <v>0</v>
      </c>
      <c r="D79" s="5">
        <f t="shared" si="4"/>
        <v>0</v>
      </c>
      <c r="E79" s="5">
        <f t="shared" si="4"/>
        <v>0</v>
      </c>
      <c r="F79" s="5">
        <f t="shared" si="4"/>
        <v>0</v>
      </c>
      <c r="G79" s="5">
        <f t="shared" si="4"/>
        <v>0</v>
      </c>
      <c r="H79" s="5">
        <f t="shared" si="4"/>
        <v>0</v>
      </c>
      <c r="I79" s="5">
        <f t="shared" si="4"/>
        <v>0</v>
      </c>
      <c r="J79" s="5">
        <f t="shared" si="4"/>
        <v>0</v>
      </c>
      <c r="K79" s="5">
        <f t="shared" si="4"/>
        <v>0</v>
      </c>
      <c r="L79" s="5">
        <f t="shared" si="4"/>
        <v>0</v>
      </c>
      <c r="M79" s="5">
        <f t="shared" si="4"/>
        <v>13293.74</v>
      </c>
      <c r="N79" s="5">
        <f t="shared" si="4"/>
        <v>6646.87</v>
      </c>
      <c r="O79" s="5">
        <f t="shared" si="4"/>
        <v>0</v>
      </c>
      <c r="P79" s="5">
        <f t="shared" si="4"/>
        <v>0</v>
      </c>
    </row>
  </sheetData>
  <mergeCells count="26">
    <mergeCell ref="A1:P3"/>
    <mergeCell ref="B4:G4"/>
    <mergeCell ref="A4:A6"/>
    <mergeCell ref="B5:G5"/>
    <mergeCell ref="H5:L5"/>
    <mergeCell ref="H4:L4"/>
    <mergeCell ref="M4:P4"/>
    <mergeCell ref="M5:P5"/>
    <mergeCell ref="A23:A25"/>
    <mergeCell ref="B24:D24"/>
    <mergeCell ref="H23:P23"/>
    <mergeCell ref="B23:G23"/>
    <mergeCell ref="A42:A44"/>
    <mergeCell ref="B42:P42"/>
    <mergeCell ref="F24:G24"/>
    <mergeCell ref="H24:I24"/>
    <mergeCell ref="B43:F43"/>
    <mergeCell ref="G43:K43"/>
    <mergeCell ref="L43:N43"/>
    <mergeCell ref="O43:P43"/>
    <mergeCell ref="J24:O24"/>
    <mergeCell ref="A61:A63"/>
    <mergeCell ref="B61:P61"/>
    <mergeCell ref="B62:D62"/>
    <mergeCell ref="E62:L62"/>
    <mergeCell ref="M62:P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2014-12-06T06:19:48Z</dcterms:created>
  <dcterms:modified xsi:type="dcterms:W3CDTF">2014-12-12T04:21:37Z</dcterms:modified>
</cp:coreProperties>
</file>