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355" windowHeight="7935"/>
  </bookViews>
  <sheets>
    <sheet name="список на 20.01.2015" sheetId="2" r:id="rId1"/>
  </sheets>
  <calcPr calcId="145621"/>
</workbook>
</file>

<file path=xl/calcChain.xml><?xml version="1.0" encoding="utf-8"?>
<calcChain xmlns="http://schemas.openxmlformats.org/spreadsheetml/2006/main"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F105" i="2"/>
  <c r="D78" i="2"/>
  <c r="D77" i="2"/>
  <c r="F76" i="2"/>
  <c r="D76" i="2"/>
  <c r="D13" i="2"/>
  <c r="D12" i="2"/>
  <c r="D11" i="2"/>
  <c r="D10" i="2"/>
  <c r="D9" i="2"/>
  <c r="D5" i="2"/>
</calcChain>
</file>

<file path=xl/sharedStrings.xml><?xml version="1.0" encoding="utf-8"?>
<sst xmlns="http://schemas.openxmlformats.org/spreadsheetml/2006/main" count="146" uniqueCount="138">
  <si>
    <t>ТСЖ</t>
  </si>
  <si>
    <t>Заря</t>
  </si>
  <si>
    <t>4-я Железнодорожная, 23-а</t>
  </si>
  <si>
    <t>4-я Железнодорожная, 23-б</t>
  </si>
  <si>
    <t>4-я Железнодорожная, 23-в</t>
  </si>
  <si>
    <t>4-я Железнодорожная, 23-г</t>
  </si>
  <si>
    <t>4-я Железнодорожная, 23-д</t>
  </si>
  <si>
    <t>Касьянова, 26</t>
  </si>
  <si>
    <t>Касьянова, 28</t>
  </si>
  <si>
    <t>Экспресс</t>
  </si>
  <si>
    <t>Луч</t>
  </si>
  <si>
    <t>Марата, 26-а</t>
  </si>
  <si>
    <t>М.Цукановой, 8/6</t>
  </si>
  <si>
    <t>М.Цукановой, 8/7</t>
  </si>
  <si>
    <t>М.Цукановой, 8/8</t>
  </si>
  <si>
    <t>М.Цукановой, 8/9</t>
  </si>
  <si>
    <t>М.Цукановой, 8/10</t>
  </si>
  <si>
    <t>М.Цукановой, 8/11</t>
  </si>
  <si>
    <t>М.Цукановой, 8/12</t>
  </si>
  <si>
    <t>Железнодорожник</t>
  </si>
  <si>
    <t>Терешковой, 55</t>
  </si>
  <si>
    <t>Наш Дом</t>
  </si>
  <si>
    <t>Профсоюзная, 6</t>
  </si>
  <si>
    <t>Профсоюзная, 6-б</t>
  </si>
  <si>
    <t>Профсоюзная, 6-в</t>
  </si>
  <si>
    <t>Профсоюзная, 6-г</t>
  </si>
  <si>
    <t>Профсоюзная, 6-д</t>
  </si>
  <si>
    <t>Профсоюзная, 6-ж</t>
  </si>
  <si>
    <t>Профсоюзная, 8/1</t>
  </si>
  <si>
    <t>Профсоюзная, 8/2</t>
  </si>
  <si>
    <t>Рассвет</t>
  </si>
  <si>
    <t>Р.Люксембург, 120</t>
  </si>
  <si>
    <t>Р.Люксембург, 120/1</t>
  </si>
  <si>
    <t>Ивушка</t>
  </si>
  <si>
    <t>Кедр</t>
  </si>
  <si>
    <t>Р.Люксембург, 7-д</t>
  </si>
  <si>
    <t>Апрель</t>
  </si>
  <si>
    <t>Гоголя, 23</t>
  </si>
  <si>
    <t>4-я железнодорожная, 46-б</t>
  </si>
  <si>
    <t>Гоголя, 42-б</t>
  </si>
  <si>
    <t>Лапина, 17</t>
  </si>
  <si>
    <t>Мичурина, 7</t>
  </si>
  <si>
    <t>Мичурина, 7/1</t>
  </si>
  <si>
    <t>Р.Люксембург, 5</t>
  </si>
  <si>
    <t>Чайковского, 14</t>
  </si>
  <si>
    <t>Шмидта, 32</t>
  </si>
  <si>
    <t>2-я Железнодорожная, 4</t>
  </si>
  <si>
    <t>4-я Железнодорожная, 14</t>
  </si>
  <si>
    <t>Горького, 29</t>
  </si>
  <si>
    <t>Джамбула, 4</t>
  </si>
  <si>
    <t>Пушкина, 13</t>
  </si>
  <si>
    <t>Российская, 25</t>
  </si>
  <si>
    <t>Румянцева, 15-а</t>
  </si>
  <si>
    <t>Воронежская, 23</t>
  </si>
  <si>
    <t>Чайковского, 9</t>
  </si>
  <si>
    <t>Гашека, 7</t>
  </si>
  <si>
    <t>Румянцева, 26</t>
  </si>
  <si>
    <t>Дома</t>
  </si>
  <si>
    <t>Мичурина, 7/2</t>
  </si>
  <si>
    <t>Воронежская, 17</t>
  </si>
  <si>
    <t>Пушкина, 6</t>
  </si>
  <si>
    <t>Профсоюзная, 4</t>
  </si>
  <si>
    <t>из ТСЖ "Апрель"</t>
  </si>
  <si>
    <t>В прямом управлении</t>
  </si>
  <si>
    <t>Воронежская, 13</t>
  </si>
  <si>
    <t>Воронежская, 19</t>
  </si>
  <si>
    <t>К.Маркса, 32</t>
  </si>
  <si>
    <t>Профсоюзная,15</t>
  </si>
  <si>
    <t>Севастопольская, 145</t>
  </si>
  <si>
    <t>Севастопольская, 147</t>
  </si>
  <si>
    <t>15-советский, 17</t>
  </si>
  <si>
    <t>Грязнова,15а</t>
  </si>
  <si>
    <t>Грязнова, 26</t>
  </si>
  <si>
    <t>Рабочего штаба, 18а</t>
  </si>
  <si>
    <t>Рабочего штаба,18д</t>
  </si>
  <si>
    <t>Рабочего штаба,18 б</t>
  </si>
  <si>
    <t>Свердлова,38</t>
  </si>
  <si>
    <t>4-я Железнодорожная,23ж</t>
  </si>
  <si>
    <t>Р.Люксембург, 80</t>
  </si>
  <si>
    <t>Р.Люксембург, 78</t>
  </si>
  <si>
    <t>Р.Люксембург,72</t>
  </si>
  <si>
    <t>Р.Люксембург, 70</t>
  </si>
  <si>
    <t>Р.Люксембург,154</t>
  </si>
  <si>
    <t>Грязнова,15в</t>
  </si>
  <si>
    <t>1 Советский,1</t>
  </si>
  <si>
    <t>1 Советский,2</t>
  </si>
  <si>
    <t>1 Советский, 3</t>
  </si>
  <si>
    <t>1 Советский,4</t>
  </si>
  <si>
    <t>1 Советский,5</t>
  </si>
  <si>
    <t>1 Советский,7</t>
  </si>
  <si>
    <t>Грязнова,18</t>
  </si>
  <si>
    <t>Чайковского,10</t>
  </si>
  <si>
    <t>Баумана,162</t>
  </si>
  <si>
    <t>Терешковой, 49</t>
  </si>
  <si>
    <t>Чайковского, 16/1</t>
  </si>
  <si>
    <t>Баррикад, 17</t>
  </si>
  <si>
    <t>Первомайская, 38А</t>
  </si>
  <si>
    <t>Киренская, 2А</t>
  </si>
  <si>
    <t>Полярная, 74</t>
  </si>
  <si>
    <t>Полярная, 76</t>
  </si>
  <si>
    <t>Полярная, 78</t>
  </si>
  <si>
    <t>Полярная, 86</t>
  </si>
  <si>
    <t>Пушкина, 4</t>
  </si>
  <si>
    <t>Рабоче-крестьянская,2</t>
  </si>
  <si>
    <t>Рабоче-крестьянская,3</t>
  </si>
  <si>
    <t>Воронежская,21</t>
  </si>
  <si>
    <t>1 Советский, 6</t>
  </si>
  <si>
    <t>Профсоюзная,6а</t>
  </si>
  <si>
    <t>Профсоюзная,6е</t>
  </si>
  <si>
    <t>Ямская,13</t>
  </si>
  <si>
    <t>л/сч</t>
  </si>
  <si>
    <t>5134,24</t>
  </si>
  <si>
    <t>площади сверено с 1С на 30.09.2014</t>
  </si>
  <si>
    <t>Радужный, 74</t>
  </si>
  <si>
    <t>На Марата</t>
  </si>
  <si>
    <t>Марата, 1</t>
  </si>
  <si>
    <t>Марата, 3</t>
  </si>
  <si>
    <t>Марата, 5</t>
  </si>
  <si>
    <t>Марата, 5/1</t>
  </si>
  <si>
    <t>Р.Люксембург,136 а</t>
  </si>
  <si>
    <t>Р.Люксембург,136 б</t>
  </si>
  <si>
    <t>Р.Люксембург,136 в</t>
  </si>
  <si>
    <t>год постройки</t>
  </si>
  <si>
    <t>Баумана, 235а/1</t>
  </si>
  <si>
    <t>3-я Железнодорожная, 66</t>
  </si>
  <si>
    <t>4-я Железнодорожная, 46а</t>
  </si>
  <si>
    <t>Безбокова, 9/3</t>
  </si>
  <si>
    <t>Р. Люксембург, 118/1</t>
  </si>
  <si>
    <t>Р. Люксембург, 118/2</t>
  </si>
  <si>
    <t>Радужный, 80</t>
  </si>
  <si>
    <t>Дата приема</t>
  </si>
  <si>
    <t>Перечень обслуживаемых домов ООО УК "Ангара" на 20.01.2015г.</t>
  </si>
  <si>
    <t>Касьянова, 24</t>
  </si>
  <si>
    <t>из ТСЖ "Светлое"</t>
  </si>
  <si>
    <t>из ТСЖ "Заря"</t>
  </si>
  <si>
    <t>из ТСЖ "Наш Дом"</t>
  </si>
  <si>
    <t>Свердлова, 1</t>
  </si>
  <si>
    <t>Гашека, 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</si>
</sst>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Border="1"/>
    <xf numFmtId="4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 applyAlignment="1">
      <alignment horizontal="right"/>
    </xf>
    <xf numFmtId="4" fontId="0" fillId="0" borderId="0" xfId="0" applyNumberFormat="1"/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right"/>
    </xf>
    <xf numFmtId="4" fontId="0" fillId="2" borderId="1" xfId="0" applyNumberFormat="1" applyFill="1" applyBorder="1"/>
    <xf numFmtId="0" fontId="3" fillId="0" borderId="0" xfId="0" applyFont="1"/>
    <xf numFmtId="164" fontId="0" fillId="0" borderId="1" xfId="0" applyNumberFormat="1" applyFill="1" applyBorder="1"/>
    <xf numFmtId="164" fontId="0" fillId="0" borderId="0" xfId="0" applyNumberFormat="1"/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zoomScale="115" zoomScaleNormal="115" workbookViewId="0">
      <selection activeCell="J51" sqref="J51"/>
    </sheetView>
  </sheetViews>
  <sheetFormatPr defaultRowHeight="15" x14ac:dyDescent="0.25"/>
  <cols>
    <col min="2" max="2" width="17.85546875" customWidth="1"/>
    <col min="3" max="3" width="27.28515625" customWidth="1"/>
    <col min="4" max="4" width="12.5703125" hidden="1" customWidth="1"/>
    <col min="5" max="5" width="14.85546875" hidden="1" customWidth="1"/>
    <col min="6" max="6" width="13.85546875" hidden="1" customWidth="1"/>
    <col min="7" max="7" width="13.85546875" style="1" hidden="1" customWidth="1"/>
    <col min="8" max="9" width="12.5703125" style="3" hidden="1" customWidth="1"/>
    <col min="10" max="10" width="14.140625" style="13" customWidth="1"/>
  </cols>
  <sheetData>
    <row r="1" spans="1:10" ht="18.75" x14ac:dyDescent="0.3">
      <c r="A1" s="11" t="s">
        <v>131</v>
      </c>
    </row>
    <row r="2" spans="1:10" s="5" customFormat="1" ht="33" customHeight="1" x14ac:dyDescent="0.25">
      <c r="A2" s="2"/>
      <c r="B2" s="2" t="s">
        <v>0</v>
      </c>
      <c r="C2" s="2" t="s">
        <v>57</v>
      </c>
      <c r="D2" s="2" t="s">
        <v>110</v>
      </c>
      <c r="E2" s="2" t="s">
        <v>122</v>
      </c>
      <c r="F2" s="8" t="s">
        <v>112</v>
      </c>
      <c r="G2" s="8"/>
      <c r="H2" s="8"/>
      <c r="I2" s="8"/>
      <c r="J2" s="12" t="s">
        <v>130</v>
      </c>
    </row>
    <row r="3" spans="1:10" s="5" customFormat="1" ht="23.25" customHeight="1" x14ac:dyDescent="0.25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1"/>
    </row>
    <row r="4" spans="1:10" s="5" customFormat="1" x14ac:dyDescent="0.25">
      <c r="A4" s="2">
        <v>1</v>
      </c>
      <c r="B4" s="2" t="s">
        <v>1</v>
      </c>
      <c r="C4" s="2" t="s">
        <v>2</v>
      </c>
      <c r="D4" s="2">
        <v>17</v>
      </c>
      <c r="E4" s="2"/>
      <c r="F4" s="4">
        <v>1237.8</v>
      </c>
      <c r="G4" s="4"/>
      <c r="H4" s="4"/>
      <c r="I4" s="2"/>
      <c r="J4" s="12">
        <v>39933</v>
      </c>
    </row>
    <row r="5" spans="1:10" s="5" customFormat="1" x14ac:dyDescent="0.25">
      <c r="A5" s="2">
        <f>A4+1</f>
        <v>2</v>
      </c>
      <c r="B5" s="2"/>
      <c r="C5" s="2" t="s">
        <v>3</v>
      </c>
      <c r="D5" s="2">
        <f>30+17+32</f>
        <v>79</v>
      </c>
      <c r="E5" s="2"/>
      <c r="F5" s="4">
        <v>5738.7</v>
      </c>
      <c r="G5" s="4"/>
      <c r="H5" s="4"/>
      <c r="I5" s="2"/>
      <c r="J5" s="12">
        <v>39933</v>
      </c>
    </row>
    <row r="6" spans="1:10" s="5" customFormat="1" x14ac:dyDescent="0.25">
      <c r="A6" s="2">
        <f t="shared" ref="A6:A29" si="0">A5+1</f>
        <v>3</v>
      </c>
      <c r="B6" s="2"/>
      <c r="C6" s="2" t="s">
        <v>4</v>
      </c>
      <c r="D6" s="2">
        <v>31</v>
      </c>
      <c r="E6" s="2"/>
      <c r="F6" s="4">
        <v>2166.6</v>
      </c>
      <c r="G6" s="4"/>
      <c r="H6" s="4"/>
      <c r="I6" s="2"/>
      <c r="J6" s="12">
        <v>39933</v>
      </c>
    </row>
    <row r="7" spans="1:10" s="5" customFormat="1" x14ac:dyDescent="0.25">
      <c r="A7" s="2">
        <f t="shared" si="0"/>
        <v>4</v>
      </c>
      <c r="B7" s="2"/>
      <c r="C7" s="2" t="s">
        <v>5</v>
      </c>
      <c r="D7" s="2">
        <v>30</v>
      </c>
      <c r="E7" s="2"/>
      <c r="F7" s="4">
        <v>2649.4</v>
      </c>
      <c r="G7" s="4"/>
      <c r="H7" s="4"/>
      <c r="I7" s="2"/>
      <c r="J7" s="12">
        <v>39933</v>
      </c>
    </row>
    <row r="8" spans="1:10" s="5" customFormat="1" x14ac:dyDescent="0.25">
      <c r="A8" s="2">
        <f t="shared" si="0"/>
        <v>5</v>
      </c>
      <c r="B8" s="2"/>
      <c r="C8" s="2" t="s">
        <v>6</v>
      </c>
      <c r="D8" s="2">
        <v>18</v>
      </c>
      <c r="E8" s="2"/>
      <c r="F8" s="4">
        <v>2031.1</v>
      </c>
      <c r="G8" s="4"/>
      <c r="H8" s="4"/>
      <c r="I8" s="2"/>
      <c r="J8" s="12">
        <v>39933</v>
      </c>
    </row>
    <row r="9" spans="1:10" s="5" customFormat="1" x14ac:dyDescent="0.25">
      <c r="A9" s="2">
        <f t="shared" si="0"/>
        <v>6</v>
      </c>
      <c r="B9" s="2" t="s">
        <v>9</v>
      </c>
      <c r="C9" s="2" t="s">
        <v>132</v>
      </c>
      <c r="D9" s="2">
        <f>28+3</f>
        <v>31</v>
      </c>
      <c r="E9" s="2"/>
      <c r="F9" s="4">
        <v>2162.5</v>
      </c>
      <c r="G9" s="4"/>
      <c r="H9" s="4"/>
      <c r="I9" s="2"/>
      <c r="J9" s="12">
        <v>41334</v>
      </c>
    </row>
    <row r="10" spans="1:10" s="5" customFormat="1" x14ac:dyDescent="0.25">
      <c r="A10" s="2">
        <f t="shared" si="0"/>
        <v>7</v>
      </c>
      <c r="B10" s="2"/>
      <c r="C10" s="2" t="s">
        <v>7</v>
      </c>
      <c r="D10" s="2">
        <f>75+13</f>
        <v>88</v>
      </c>
      <c r="E10" s="2"/>
      <c r="F10" s="4">
        <v>6881.7</v>
      </c>
      <c r="G10" s="4"/>
      <c r="H10" s="4"/>
      <c r="I10" s="2"/>
      <c r="J10" s="12">
        <v>41334</v>
      </c>
    </row>
    <row r="11" spans="1:10" s="5" customFormat="1" x14ac:dyDescent="0.25">
      <c r="A11" s="2">
        <f t="shared" si="0"/>
        <v>8</v>
      </c>
      <c r="B11" s="2"/>
      <c r="C11" s="2" t="s">
        <v>8</v>
      </c>
      <c r="D11" s="2">
        <f>39+4</f>
        <v>43</v>
      </c>
      <c r="E11" s="2"/>
      <c r="F11" s="4">
        <v>2477.6999999999998</v>
      </c>
      <c r="G11" s="4"/>
      <c r="H11" s="4"/>
      <c r="I11" s="2"/>
      <c r="J11" s="12">
        <v>41334</v>
      </c>
    </row>
    <row r="12" spans="1:10" s="5" customFormat="1" x14ac:dyDescent="0.25">
      <c r="A12" s="2">
        <f t="shared" si="0"/>
        <v>9</v>
      </c>
      <c r="B12" s="2" t="s">
        <v>10</v>
      </c>
      <c r="C12" s="2" t="s">
        <v>11</v>
      </c>
      <c r="D12" s="2">
        <f>1+12+21+11+11</f>
        <v>56</v>
      </c>
      <c r="E12" s="2"/>
      <c r="F12" s="4">
        <v>6132.6</v>
      </c>
      <c r="G12" s="4"/>
      <c r="H12" s="4"/>
      <c r="I12" s="2"/>
      <c r="J12" s="12">
        <v>39083</v>
      </c>
    </row>
    <row r="13" spans="1:10" s="5" customFormat="1" x14ac:dyDescent="0.25">
      <c r="A13" s="2">
        <f t="shared" si="0"/>
        <v>10</v>
      </c>
      <c r="B13" s="2" t="s">
        <v>19</v>
      </c>
      <c r="C13" s="2" t="s">
        <v>20</v>
      </c>
      <c r="D13" s="2">
        <f>32+36+30+27+27</f>
        <v>152</v>
      </c>
      <c r="E13" s="2"/>
      <c r="F13" s="4">
        <v>11170.9</v>
      </c>
      <c r="G13" s="4"/>
      <c r="H13" s="4"/>
      <c r="I13" s="2"/>
      <c r="J13" s="12">
        <v>40026</v>
      </c>
    </row>
    <row r="14" spans="1:10" s="5" customFormat="1" x14ac:dyDescent="0.25">
      <c r="A14" s="2">
        <f t="shared" si="0"/>
        <v>11</v>
      </c>
      <c r="B14" s="2" t="s">
        <v>21</v>
      </c>
      <c r="C14" s="2" t="s">
        <v>22</v>
      </c>
      <c r="D14" s="2">
        <v>18</v>
      </c>
      <c r="E14" s="2"/>
      <c r="F14" s="4">
        <v>1481.8</v>
      </c>
      <c r="G14" s="4"/>
      <c r="H14" s="4"/>
      <c r="I14" s="2"/>
      <c r="J14" s="12">
        <v>40118</v>
      </c>
    </row>
    <row r="15" spans="1:10" s="5" customFormat="1" x14ac:dyDescent="0.25">
      <c r="A15" s="2">
        <f t="shared" si="0"/>
        <v>12</v>
      </c>
      <c r="B15" s="2"/>
      <c r="C15" s="2" t="s">
        <v>23</v>
      </c>
      <c r="D15" s="2">
        <v>22</v>
      </c>
      <c r="E15" s="2"/>
      <c r="F15" s="4">
        <v>569.79999999999995</v>
      </c>
      <c r="G15" s="4"/>
      <c r="H15" s="4"/>
      <c r="I15" s="2"/>
      <c r="J15" s="12">
        <v>40118</v>
      </c>
    </row>
    <row r="16" spans="1:10" s="5" customFormat="1" x14ac:dyDescent="0.25">
      <c r="A16" s="2">
        <f t="shared" si="0"/>
        <v>13</v>
      </c>
      <c r="B16" s="2"/>
      <c r="C16" s="2" t="s">
        <v>24</v>
      </c>
      <c r="D16" s="2">
        <v>15</v>
      </c>
      <c r="E16" s="2"/>
      <c r="F16" s="4">
        <v>1253.0999999999999</v>
      </c>
      <c r="G16" s="4"/>
      <c r="H16" s="4"/>
      <c r="I16" s="2"/>
      <c r="J16" s="12">
        <v>40118</v>
      </c>
    </row>
    <row r="17" spans="1:10" s="5" customFormat="1" x14ac:dyDescent="0.25">
      <c r="A17" s="2">
        <f t="shared" si="0"/>
        <v>14</v>
      </c>
      <c r="B17" s="2"/>
      <c r="C17" s="2" t="s">
        <v>25</v>
      </c>
      <c r="D17" s="2">
        <v>7</v>
      </c>
      <c r="E17" s="2"/>
      <c r="F17" s="4">
        <v>543.5</v>
      </c>
      <c r="G17" s="4"/>
      <c r="H17" s="4"/>
      <c r="I17" s="2"/>
      <c r="J17" s="12">
        <v>40118</v>
      </c>
    </row>
    <row r="18" spans="1:10" s="5" customFormat="1" x14ac:dyDescent="0.25">
      <c r="A18" s="2">
        <f t="shared" si="0"/>
        <v>15</v>
      </c>
      <c r="B18" s="2"/>
      <c r="C18" s="2" t="s">
        <v>26</v>
      </c>
      <c r="D18" s="2">
        <v>9</v>
      </c>
      <c r="E18" s="2"/>
      <c r="F18" s="4">
        <v>682.2</v>
      </c>
      <c r="G18" s="4"/>
      <c r="H18" s="4"/>
      <c r="I18" s="2"/>
      <c r="J18" s="12">
        <v>40118</v>
      </c>
    </row>
    <row r="19" spans="1:10" s="5" customFormat="1" x14ac:dyDescent="0.25">
      <c r="A19" s="2">
        <f t="shared" si="0"/>
        <v>16</v>
      </c>
      <c r="B19" s="2"/>
      <c r="C19" s="2" t="s">
        <v>27</v>
      </c>
      <c r="D19" s="2">
        <v>11</v>
      </c>
      <c r="E19" s="2"/>
      <c r="F19" s="4">
        <v>921.6</v>
      </c>
      <c r="G19" s="4"/>
      <c r="H19" s="4"/>
      <c r="I19" s="2"/>
      <c r="J19" s="12">
        <v>40118</v>
      </c>
    </row>
    <row r="20" spans="1:10" s="5" customFormat="1" x14ac:dyDescent="0.25">
      <c r="A20" s="2">
        <f t="shared" si="0"/>
        <v>17</v>
      </c>
      <c r="B20" s="2"/>
      <c r="C20" s="2" t="s">
        <v>28</v>
      </c>
      <c r="D20" s="2">
        <v>10</v>
      </c>
      <c r="E20" s="2"/>
      <c r="F20" s="4">
        <v>742.2</v>
      </c>
      <c r="G20" s="4"/>
      <c r="H20" s="4"/>
      <c r="I20" s="2"/>
      <c r="J20" s="12">
        <v>40118</v>
      </c>
    </row>
    <row r="21" spans="1:10" s="5" customFormat="1" x14ac:dyDescent="0.25">
      <c r="A21" s="2">
        <f t="shared" si="0"/>
        <v>18</v>
      </c>
      <c r="B21" s="2"/>
      <c r="C21" s="2" t="s">
        <v>29</v>
      </c>
      <c r="D21" s="2">
        <v>17</v>
      </c>
      <c r="E21" s="2"/>
      <c r="F21" s="4">
        <v>1494</v>
      </c>
      <c r="G21" s="4"/>
      <c r="H21" s="4"/>
      <c r="I21" s="2"/>
      <c r="J21" s="12">
        <v>40118</v>
      </c>
    </row>
    <row r="22" spans="1:10" s="5" customFormat="1" x14ac:dyDescent="0.25">
      <c r="A22" s="2">
        <f t="shared" si="0"/>
        <v>19</v>
      </c>
      <c r="B22" s="2" t="s">
        <v>33</v>
      </c>
      <c r="C22" s="2" t="s">
        <v>32</v>
      </c>
      <c r="D22" s="2">
        <v>15</v>
      </c>
      <c r="E22" s="2"/>
      <c r="F22" s="4">
        <v>1149.5999999999999</v>
      </c>
      <c r="G22" s="4"/>
      <c r="H22" s="4"/>
      <c r="I22" s="2"/>
      <c r="J22" s="12">
        <v>39995</v>
      </c>
    </row>
    <row r="23" spans="1:10" s="5" customFormat="1" x14ac:dyDescent="0.25">
      <c r="A23" s="2">
        <f t="shared" si="0"/>
        <v>20</v>
      </c>
      <c r="B23" s="2" t="s">
        <v>30</v>
      </c>
      <c r="C23" s="2" t="s">
        <v>31</v>
      </c>
      <c r="D23" s="6">
        <v>84</v>
      </c>
      <c r="E23" s="6"/>
      <c r="F23" s="9" t="s">
        <v>111</v>
      </c>
      <c r="G23" s="9"/>
      <c r="H23" s="9"/>
      <c r="I23" s="6"/>
      <c r="J23" s="12">
        <v>40026</v>
      </c>
    </row>
    <row r="24" spans="1:10" s="5" customFormat="1" x14ac:dyDescent="0.25">
      <c r="A24" s="2">
        <f t="shared" si="0"/>
        <v>21</v>
      </c>
      <c r="B24" s="2" t="s">
        <v>34</v>
      </c>
      <c r="C24" s="2" t="s">
        <v>35</v>
      </c>
      <c r="D24" s="2">
        <v>40</v>
      </c>
      <c r="E24" s="2"/>
      <c r="F24" s="4">
        <v>2093.4</v>
      </c>
      <c r="G24" s="4"/>
      <c r="H24" s="4"/>
      <c r="I24" s="2"/>
      <c r="J24" s="12">
        <v>40087</v>
      </c>
    </row>
    <row r="25" spans="1:10" s="5" customFormat="1" x14ac:dyDescent="0.25">
      <c r="A25" s="2">
        <f t="shared" si="0"/>
        <v>22</v>
      </c>
      <c r="B25" s="2" t="s">
        <v>36</v>
      </c>
      <c r="C25" s="2" t="s">
        <v>37</v>
      </c>
      <c r="D25" s="2">
        <v>19</v>
      </c>
      <c r="E25" s="2"/>
      <c r="F25" s="4">
        <v>1122.4000000000001</v>
      </c>
      <c r="G25" s="4"/>
      <c r="H25" s="4"/>
      <c r="I25" s="2"/>
      <c r="J25" s="12">
        <v>40136</v>
      </c>
    </row>
    <row r="26" spans="1:10" s="5" customFormat="1" x14ac:dyDescent="0.25">
      <c r="A26" s="2">
        <f t="shared" si="0"/>
        <v>23</v>
      </c>
      <c r="B26" s="2" t="s">
        <v>114</v>
      </c>
      <c r="C26" s="2" t="s">
        <v>115</v>
      </c>
      <c r="D26" s="2"/>
      <c r="E26" s="2"/>
      <c r="F26" s="14">
        <v>4952.6000000000004</v>
      </c>
      <c r="G26" s="4"/>
      <c r="H26" s="4"/>
      <c r="I26" s="2"/>
      <c r="J26" s="12">
        <v>40179</v>
      </c>
    </row>
    <row r="27" spans="1:10" s="5" customFormat="1" x14ac:dyDescent="0.25">
      <c r="A27" s="2">
        <f t="shared" si="0"/>
        <v>24</v>
      </c>
      <c r="B27" s="2"/>
      <c r="C27" s="2" t="s">
        <v>116</v>
      </c>
      <c r="D27" s="2"/>
      <c r="E27" s="2"/>
      <c r="F27" s="15"/>
      <c r="G27" s="4"/>
      <c r="H27" s="4"/>
      <c r="I27" s="2"/>
      <c r="J27" s="12">
        <v>40179</v>
      </c>
    </row>
    <row r="28" spans="1:10" s="5" customFormat="1" x14ac:dyDescent="0.25">
      <c r="A28" s="2">
        <f t="shared" si="0"/>
        <v>25</v>
      </c>
      <c r="B28" s="2"/>
      <c r="C28" s="2" t="s">
        <v>117</v>
      </c>
      <c r="D28" s="2"/>
      <c r="E28" s="2"/>
      <c r="F28" s="15"/>
      <c r="G28" s="4"/>
      <c r="H28" s="4"/>
      <c r="I28" s="2"/>
      <c r="J28" s="12">
        <v>40179</v>
      </c>
    </row>
    <row r="29" spans="1:10" s="5" customFormat="1" x14ac:dyDescent="0.25">
      <c r="A29" s="2">
        <f t="shared" si="0"/>
        <v>26</v>
      </c>
      <c r="B29" s="2"/>
      <c r="C29" s="2" t="s">
        <v>118</v>
      </c>
      <c r="D29" s="2"/>
      <c r="E29" s="2"/>
      <c r="F29" s="15"/>
      <c r="G29" s="4"/>
      <c r="H29" s="4"/>
      <c r="I29" s="2"/>
      <c r="J29" s="12">
        <v>40179</v>
      </c>
    </row>
    <row r="30" spans="1:10" s="5" customFormat="1" ht="18.75" x14ac:dyDescent="0.3">
      <c r="A30" s="16" t="s">
        <v>63</v>
      </c>
      <c r="B30" s="17"/>
      <c r="C30" s="17"/>
      <c r="D30" s="17"/>
      <c r="E30" s="17"/>
      <c r="F30" s="17"/>
      <c r="G30" s="17"/>
      <c r="H30" s="17"/>
      <c r="I30" s="17"/>
      <c r="J30" s="18"/>
    </row>
    <row r="31" spans="1:10" s="5" customFormat="1" x14ac:dyDescent="0.25">
      <c r="A31" s="2">
        <v>1</v>
      </c>
      <c r="B31" s="2"/>
      <c r="C31" s="2" t="s">
        <v>38</v>
      </c>
      <c r="D31" s="2">
        <v>24</v>
      </c>
      <c r="E31" s="2">
        <v>1947</v>
      </c>
      <c r="F31" s="4">
        <v>1868.2</v>
      </c>
      <c r="G31" s="4"/>
      <c r="H31" s="4"/>
      <c r="I31" s="2"/>
      <c r="J31" s="12">
        <v>40544</v>
      </c>
    </row>
    <row r="32" spans="1:10" s="5" customFormat="1" x14ac:dyDescent="0.25">
      <c r="A32" s="2">
        <f>A31+1</f>
        <v>2</v>
      </c>
      <c r="B32" s="2"/>
      <c r="C32" s="2" t="s">
        <v>39</v>
      </c>
      <c r="D32" s="2">
        <v>33</v>
      </c>
      <c r="E32" s="2"/>
      <c r="F32" s="10">
        <v>1415.5</v>
      </c>
      <c r="G32" s="4"/>
      <c r="H32" s="4"/>
      <c r="I32" s="2"/>
      <c r="J32" s="12">
        <v>41080</v>
      </c>
    </row>
    <row r="33" spans="1:10" s="5" customFormat="1" x14ac:dyDescent="0.25">
      <c r="A33" s="2">
        <f t="shared" ref="A33:A96" si="1">A32+1</f>
        <v>3</v>
      </c>
      <c r="B33" s="2"/>
      <c r="C33" s="2" t="s">
        <v>40</v>
      </c>
      <c r="D33" s="2">
        <v>12</v>
      </c>
      <c r="E33" s="2">
        <v>1955</v>
      </c>
      <c r="F33" s="10">
        <v>840.8</v>
      </c>
      <c r="G33" s="4"/>
      <c r="H33" s="4"/>
      <c r="I33" s="2"/>
      <c r="J33" s="12">
        <v>40238</v>
      </c>
    </row>
    <row r="34" spans="1:10" s="5" customFormat="1" x14ac:dyDescent="0.25">
      <c r="A34" s="2">
        <f t="shared" si="1"/>
        <v>4</v>
      </c>
      <c r="B34" s="2"/>
      <c r="C34" s="2" t="s">
        <v>41</v>
      </c>
      <c r="D34" s="2">
        <v>36</v>
      </c>
      <c r="E34" s="2"/>
      <c r="F34" s="10">
        <v>2071.3000000000002</v>
      </c>
      <c r="G34" s="4"/>
      <c r="H34" s="4"/>
      <c r="I34" s="2"/>
      <c r="J34" s="12">
        <v>40179</v>
      </c>
    </row>
    <row r="35" spans="1:10" s="5" customFormat="1" x14ac:dyDescent="0.25">
      <c r="A35" s="2">
        <f t="shared" si="1"/>
        <v>5</v>
      </c>
      <c r="B35" s="2"/>
      <c r="C35" s="2" t="s">
        <v>42</v>
      </c>
      <c r="D35" s="2">
        <v>101</v>
      </c>
      <c r="E35" s="2">
        <v>2010</v>
      </c>
      <c r="F35" s="10">
        <v>5290.6</v>
      </c>
      <c r="G35" s="4"/>
      <c r="H35" s="4"/>
      <c r="I35" s="2"/>
      <c r="J35" s="12">
        <v>40603</v>
      </c>
    </row>
    <row r="36" spans="1:10" s="5" customFormat="1" x14ac:dyDescent="0.25">
      <c r="A36" s="2">
        <f t="shared" si="1"/>
        <v>6</v>
      </c>
      <c r="B36" s="2"/>
      <c r="C36" s="2" t="s">
        <v>43</v>
      </c>
      <c r="D36" s="2">
        <v>12</v>
      </c>
      <c r="E36" s="2"/>
      <c r="F36" s="4">
        <v>661.34</v>
      </c>
      <c r="G36" s="4"/>
      <c r="H36" s="4"/>
      <c r="I36" s="2"/>
      <c r="J36" s="12">
        <v>41244</v>
      </c>
    </row>
    <row r="37" spans="1:10" s="5" customFormat="1" x14ac:dyDescent="0.25">
      <c r="A37" s="2">
        <f t="shared" si="1"/>
        <v>7</v>
      </c>
      <c r="B37" s="2"/>
      <c r="C37" s="2" t="s">
        <v>44</v>
      </c>
      <c r="D37" s="2">
        <v>18</v>
      </c>
      <c r="E37" s="2"/>
      <c r="F37" s="4">
        <v>980.7</v>
      </c>
      <c r="G37" s="4"/>
      <c r="H37" s="4"/>
      <c r="I37" s="2"/>
      <c r="J37" s="12">
        <v>41183</v>
      </c>
    </row>
    <row r="38" spans="1:10" s="5" customFormat="1" x14ac:dyDescent="0.25">
      <c r="A38" s="2">
        <f t="shared" si="1"/>
        <v>8</v>
      </c>
      <c r="B38" s="2"/>
      <c r="C38" s="2" t="s">
        <v>45</v>
      </c>
      <c r="D38" s="2">
        <v>12</v>
      </c>
      <c r="E38" s="2"/>
      <c r="F38" s="4">
        <v>508.4</v>
      </c>
      <c r="G38" s="4"/>
      <c r="H38" s="4"/>
      <c r="I38" s="2"/>
      <c r="J38" s="12">
        <v>41091</v>
      </c>
    </row>
    <row r="39" spans="1:10" s="5" customFormat="1" x14ac:dyDescent="0.25">
      <c r="A39" s="2">
        <f t="shared" si="1"/>
        <v>9</v>
      </c>
      <c r="B39" s="2"/>
      <c r="C39" s="2" t="s">
        <v>46</v>
      </c>
      <c r="D39" s="2">
        <v>12</v>
      </c>
      <c r="E39" s="2"/>
      <c r="F39" s="4">
        <v>186.8</v>
      </c>
      <c r="G39" s="4"/>
      <c r="H39" s="4"/>
      <c r="I39" s="2"/>
      <c r="J39" s="12">
        <v>40057</v>
      </c>
    </row>
    <row r="40" spans="1:10" s="5" customFormat="1" x14ac:dyDescent="0.25">
      <c r="A40" s="2">
        <f t="shared" si="1"/>
        <v>10</v>
      </c>
      <c r="B40" s="2"/>
      <c r="C40" s="2" t="s">
        <v>47</v>
      </c>
      <c r="D40" s="2">
        <v>29</v>
      </c>
      <c r="E40" s="2"/>
      <c r="F40" s="4">
        <v>491.8</v>
      </c>
      <c r="G40" s="4"/>
      <c r="H40" s="4"/>
      <c r="I40" s="2"/>
      <c r="J40" s="12">
        <v>40057</v>
      </c>
    </row>
    <row r="41" spans="1:10" s="5" customFormat="1" x14ac:dyDescent="0.25">
      <c r="A41" s="2">
        <f t="shared" si="1"/>
        <v>11</v>
      </c>
      <c r="B41" s="2"/>
      <c r="C41" s="2" t="s">
        <v>48</v>
      </c>
      <c r="D41" s="2">
        <v>35</v>
      </c>
      <c r="E41" s="2"/>
      <c r="F41" s="10">
        <v>2412.4</v>
      </c>
      <c r="G41" s="4"/>
      <c r="H41" s="4"/>
      <c r="I41" s="2"/>
      <c r="J41" s="12">
        <v>40057</v>
      </c>
    </row>
    <row r="42" spans="1:10" s="5" customFormat="1" x14ac:dyDescent="0.25">
      <c r="A42" s="2">
        <f t="shared" si="1"/>
        <v>12</v>
      </c>
      <c r="B42" s="2"/>
      <c r="C42" s="2" t="s">
        <v>49</v>
      </c>
      <c r="D42" s="2">
        <v>23</v>
      </c>
      <c r="E42" s="2"/>
      <c r="F42" s="10">
        <v>668.8</v>
      </c>
      <c r="G42" s="4"/>
      <c r="H42" s="4"/>
      <c r="I42" s="2"/>
      <c r="J42" s="12">
        <v>40057</v>
      </c>
    </row>
    <row r="43" spans="1:10" s="5" customFormat="1" x14ac:dyDescent="0.25">
      <c r="A43" s="2">
        <f t="shared" si="1"/>
        <v>13</v>
      </c>
      <c r="B43" s="2"/>
      <c r="C43" s="2" t="s">
        <v>50</v>
      </c>
      <c r="D43" s="2">
        <v>201</v>
      </c>
      <c r="E43" s="2"/>
      <c r="F43" s="10">
        <v>2989.65</v>
      </c>
      <c r="G43" s="4"/>
      <c r="H43" s="4"/>
      <c r="I43" s="2"/>
      <c r="J43" s="12">
        <v>40057</v>
      </c>
    </row>
    <row r="44" spans="1:10" s="5" customFormat="1" x14ac:dyDescent="0.25">
      <c r="A44" s="2">
        <f t="shared" si="1"/>
        <v>14</v>
      </c>
      <c r="B44" s="2"/>
      <c r="C44" s="2" t="s">
        <v>51</v>
      </c>
      <c r="D44" s="2">
        <v>23</v>
      </c>
      <c r="E44" s="2"/>
      <c r="F44" s="4">
        <v>1311.4</v>
      </c>
      <c r="G44" s="4"/>
      <c r="H44" s="4"/>
      <c r="I44" s="2"/>
      <c r="J44" s="12">
        <v>40238</v>
      </c>
    </row>
    <row r="45" spans="1:10" s="5" customFormat="1" x14ac:dyDescent="0.25">
      <c r="A45" s="2">
        <f t="shared" si="1"/>
        <v>15</v>
      </c>
      <c r="B45" s="2"/>
      <c r="C45" s="2" t="s">
        <v>52</v>
      </c>
      <c r="D45" s="2">
        <v>38</v>
      </c>
      <c r="E45" s="2"/>
      <c r="F45" s="4">
        <v>1068.5</v>
      </c>
      <c r="G45" s="4"/>
      <c r="H45" s="4"/>
      <c r="I45" s="2"/>
      <c r="J45" s="12">
        <v>40057</v>
      </c>
    </row>
    <row r="46" spans="1:10" s="5" customFormat="1" x14ac:dyDescent="0.25">
      <c r="A46" s="2">
        <f t="shared" si="1"/>
        <v>16</v>
      </c>
      <c r="B46" s="2"/>
      <c r="C46" s="2" t="s">
        <v>53</v>
      </c>
      <c r="D46" s="2">
        <v>30</v>
      </c>
      <c r="E46" s="2"/>
      <c r="F46" s="10">
        <v>1491.6</v>
      </c>
      <c r="G46" s="4"/>
      <c r="H46" s="4"/>
      <c r="I46" s="2"/>
      <c r="J46" s="12">
        <v>40269</v>
      </c>
    </row>
    <row r="47" spans="1:10" s="5" customFormat="1" x14ac:dyDescent="0.25">
      <c r="A47" s="2">
        <f t="shared" si="1"/>
        <v>17</v>
      </c>
      <c r="B47" s="2"/>
      <c r="C47" s="2" t="s">
        <v>54</v>
      </c>
      <c r="D47" s="2">
        <v>22</v>
      </c>
      <c r="E47" s="2"/>
      <c r="F47" s="4">
        <v>1253.9000000000001</v>
      </c>
      <c r="G47" s="4"/>
      <c r="H47" s="4"/>
      <c r="I47" s="2"/>
      <c r="J47" s="12">
        <v>40422</v>
      </c>
    </row>
    <row r="48" spans="1:10" s="5" customFormat="1" x14ac:dyDescent="0.25">
      <c r="A48" s="2">
        <f t="shared" si="1"/>
        <v>18</v>
      </c>
      <c r="B48" s="2"/>
      <c r="C48" s="2" t="s">
        <v>136</v>
      </c>
      <c r="D48" s="2">
        <v>19</v>
      </c>
      <c r="E48" s="2"/>
      <c r="F48" s="10">
        <v>1674.1</v>
      </c>
      <c r="G48" s="4"/>
      <c r="H48" s="4"/>
      <c r="I48" s="2"/>
      <c r="J48" s="12">
        <v>40787</v>
      </c>
    </row>
    <row r="49" spans="1:11" s="5" customFormat="1" x14ac:dyDescent="0.25">
      <c r="A49" s="2">
        <f t="shared" si="1"/>
        <v>19</v>
      </c>
      <c r="B49" s="2"/>
      <c r="C49" s="2" t="s">
        <v>137</v>
      </c>
      <c r="D49" s="2">
        <v>6</v>
      </c>
      <c r="E49" s="2"/>
      <c r="F49" s="10">
        <v>532.85</v>
      </c>
      <c r="G49" s="4"/>
      <c r="H49" s="4"/>
      <c r="I49" s="2"/>
      <c r="J49" s="12">
        <v>41030</v>
      </c>
    </row>
    <row r="50" spans="1:11" s="5" customFormat="1" x14ac:dyDescent="0.25">
      <c r="A50" s="2">
        <f t="shared" si="1"/>
        <v>20</v>
      </c>
      <c r="B50" s="2"/>
      <c r="C50" s="2" t="s">
        <v>55</v>
      </c>
      <c r="D50" s="2">
        <v>60</v>
      </c>
      <c r="E50" s="2"/>
      <c r="F50" s="10">
        <v>2560.94</v>
      </c>
      <c r="G50" s="4"/>
      <c r="H50" s="4"/>
      <c r="I50" s="2"/>
      <c r="J50" s="12">
        <v>41091</v>
      </c>
    </row>
    <row r="51" spans="1:11" s="5" customFormat="1" x14ac:dyDescent="0.25">
      <c r="A51" s="2">
        <f t="shared" si="1"/>
        <v>21</v>
      </c>
      <c r="B51" s="2"/>
      <c r="C51" s="2" t="s">
        <v>56</v>
      </c>
      <c r="D51" s="2">
        <v>16</v>
      </c>
      <c r="E51" s="2"/>
      <c r="F51" s="4">
        <v>1015.7</v>
      </c>
      <c r="G51" s="4"/>
      <c r="H51" s="4"/>
      <c r="I51" s="2"/>
      <c r="J51" s="12">
        <v>41456</v>
      </c>
      <c r="K51" s="5" t="s">
        <v>62</v>
      </c>
    </row>
    <row r="52" spans="1:11" s="5" customFormat="1" x14ac:dyDescent="0.25">
      <c r="A52" s="2">
        <f t="shared" si="1"/>
        <v>22</v>
      </c>
      <c r="B52" s="2"/>
      <c r="C52" s="2" t="s">
        <v>58</v>
      </c>
      <c r="D52" s="2">
        <v>80</v>
      </c>
      <c r="E52" s="2"/>
      <c r="F52" s="4">
        <v>3695.43</v>
      </c>
      <c r="G52" s="4"/>
      <c r="H52" s="4"/>
      <c r="I52" s="2"/>
      <c r="J52" s="12">
        <v>41518</v>
      </c>
    </row>
    <row r="53" spans="1:11" s="5" customFormat="1" x14ac:dyDescent="0.25">
      <c r="A53" s="2">
        <f t="shared" si="1"/>
        <v>23</v>
      </c>
      <c r="B53" s="2"/>
      <c r="C53" s="2" t="s">
        <v>60</v>
      </c>
      <c r="D53" s="2">
        <v>32</v>
      </c>
      <c r="E53" s="2"/>
      <c r="F53" s="4">
        <v>1302.5</v>
      </c>
      <c r="G53" s="4"/>
      <c r="H53" s="4"/>
      <c r="I53" s="2"/>
      <c r="J53" s="12">
        <v>41487</v>
      </c>
    </row>
    <row r="54" spans="1:11" s="5" customFormat="1" x14ac:dyDescent="0.25">
      <c r="A54" s="2">
        <f t="shared" si="1"/>
        <v>24</v>
      </c>
      <c r="B54" s="2"/>
      <c r="C54" s="2" t="s">
        <v>59</v>
      </c>
      <c r="D54" s="2">
        <v>8</v>
      </c>
      <c r="E54" s="2"/>
      <c r="F54" s="4">
        <v>413.2</v>
      </c>
      <c r="G54" s="4"/>
      <c r="H54" s="4"/>
      <c r="I54" s="2"/>
      <c r="J54" s="12">
        <v>41518</v>
      </c>
    </row>
    <row r="55" spans="1:11" s="5" customFormat="1" x14ac:dyDescent="0.25">
      <c r="A55" s="2">
        <f t="shared" si="1"/>
        <v>25</v>
      </c>
      <c r="B55" s="2"/>
      <c r="C55" s="2" t="s">
        <v>61</v>
      </c>
      <c r="D55" s="2">
        <v>31</v>
      </c>
      <c r="E55" s="2"/>
      <c r="F55" s="4">
        <v>1287.7</v>
      </c>
      <c r="G55" s="4"/>
      <c r="H55" s="4"/>
      <c r="I55" s="2"/>
      <c r="J55" s="12">
        <v>41518</v>
      </c>
    </row>
    <row r="56" spans="1:11" s="5" customFormat="1" x14ac:dyDescent="0.25">
      <c r="A56" s="2">
        <f t="shared" si="1"/>
        <v>26</v>
      </c>
      <c r="B56" s="2"/>
      <c r="C56" s="2" t="s">
        <v>64</v>
      </c>
      <c r="D56" s="2">
        <v>8</v>
      </c>
      <c r="E56" s="2"/>
      <c r="F56" s="4">
        <v>412.9</v>
      </c>
      <c r="G56" s="4"/>
      <c r="H56" s="4"/>
      <c r="I56" s="2"/>
      <c r="J56" s="12">
        <v>41518</v>
      </c>
    </row>
    <row r="57" spans="1:11" s="5" customFormat="1" x14ac:dyDescent="0.25">
      <c r="A57" s="2">
        <f t="shared" si="1"/>
        <v>27</v>
      </c>
      <c r="B57" s="2"/>
      <c r="C57" s="2" t="s">
        <v>65</v>
      </c>
      <c r="D57" s="2">
        <v>8</v>
      </c>
      <c r="E57" s="2"/>
      <c r="F57" s="4">
        <v>398</v>
      </c>
      <c r="G57" s="4"/>
      <c r="H57" s="4"/>
      <c r="I57" s="2"/>
      <c r="J57" s="12">
        <v>41518</v>
      </c>
    </row>
    <row r="58" spans="1:11" s="5" customFormat="1" x14ac:dyDescent="0.25">
      <c r="A58" s="2">
        <f t="shared" si="1"/>
        <v>28</v>
      </c>
      <c r="B58" s="2"/>
      <c r="C58" s="2" t="s">
        <v>66</v>
      </c>
      <c r="D58" s="2">
        <v>18</v>
      </c>
      <c r="E58" s="2"/>
      <c r="F58" s="4">
        <v>1290.2</v>
      </c>
      <c r="G58" s="4"/>
      <c r="H58" s="4"/>
      <c r="I58" s="2"/>
      <c r="J58" s="12">
        <v>41518</v>
      </c>
    </row>
    <row r="59" spans="1:11" s="5" customFormat="1" x14ac:dyDescent="0.25">
      <c r="A59" s="2">
        <f t="shared" si="1"/>
        <v>29</v>
      </c>
      <c r="B59" s="2"/>
      <c r="C59" s="2" t="s">
        <v>67</v>
      </c>
      <c r="D59" s="2">
        <v>16</v>
      </c>
      <c r="E59" s="2"/>
      <c r="F59" s="4">
        <v>687.1</v>
      </c>
      <c r="G59" s="4"/>
      <c r="H59" s="4"/>
      <c r="I59" s="2"/>
      <c r="J59" s="12">
        <v>41548</v>
      </c>
    </row>
    <row r="60" spans="1:11" s="5" customFormat="1" x14ac:dyDescent="0.25">
      <c r="A60" s="2">
        <f t="shared" si="1"/>
        <v>30</v>
      </c>
      <c r="B60" s="2"/>
      <c r="C60" s="2" t="s">
        <v>68</v>
      </c>
      <c r="D60" s="2">
        <v>24</v>
      </c>
      <c r="E60" s="2"/>
      <c r="F60" s="4">
        <v>955.1</v>
      </c>
      <c r="G60" s="4"/>
      <c r="H60" s="4"/>
      <c r="I60" s="2"/>
      <c r="J60" s="12">
        <v>41548</v>
      </c>
    </row>
    <row r="61" spans="1:11" s="5" customFormat="1" x14ac:dyDescent="0.25">
      <c r="A61" s="2">
        <f t="shared" si="1"/>
        <v>31</v>
      </c>
      <c r="B61" s="2"/>
      <c r="C61" s="2" t="s">
        <v>69</v>
      </c>
      <c r="D61" s="2">
        <v>24</v>
      </c>
      <c r="E61" s="2"/>
      <c r="F61" s="4">
        <v>956</v>
      </c>
      <c r="G61" s="4"/>
      <c r="H61" s="4"/>
      <c r="I61" s="2"/>
      <c r="J61" s="12">
        <v>41548</v>
      </c>
    </row>
    <row r="62" spans="1:11" s="5" customFormat="1" x14ac:dyDescent="0.25">
      <c r="A62" s="2">
        <f t="shared" si="1"/>
        <v>32</v>
      </c>
      <c r="B62" s="2"/>
      <c r="C62" s="2" t="s">
        <v>70</v>
      </c>
      <c r="D62" s="2">
        <v>24</v>
      </c>
      <c r="E62" s="2"/>
      <c r="F62" s="4">
        <v>995.4</v>
      </c>
      <c r="G62" s="4"/>
      <c r="H62" s="4"/>
      <c r="I62" s="2"/>
      <c r="J62" s="12">
        <v>41640</v>
      </c>
    </row>
    <row r="63" spans="1:11" s="5" customFormat="1" x14ac:dyDescent="0.25">
      <c r="A63" s="2">
        <f t="shared" si="1"/>
        <v>33</v>
      </c>
      <c r="B63" s="2"/>
      <c r="C63" s="2" t="s">
        <v>71</v>
      </c>
      <c r="D63" s="2">
        <v>9</v>
      </c>
      <c r="E63" s="2"/>
      <c r="F63" s="4">
        <v>393</v>
      </c>
      <c r="G63" s="4"/>
      <c r="H63" s="4"/>
      <c r="I63" s="2"/>
      <c r="J63" s="12">
        <v>41671</v>
      </c>
    </row>
    <row r="64" spans="1:11" s="5" customFormat="1" x14ac:dyDescent="0.25">
      <c r="A64" s="2">
        <f t="shared" si="1"/>
        <v>34</v>
      </c>
      <c r="B64" s="2"/>
      <c r="C64" s="2" t="s">
        <v>83</v>
      </c>
      <c r="D64" s="2">
        <v>1</v>
      </c>
      <c r="E64" s="2"/>
      <c r="F64" s="4">
        <v>44.5</v>
      </c>
      <c r="G64" s="4"/>
      <c r="H64" s="4"/>
      <c r="I64" s="2"/>
      <c r="J64" s="12">
        <v>41671</v>
      </c>
    </row>
    <row r="65" spans="1:11" s="5" customFormat="1" x14ac:dyDescent="0.25">
      <c r="A65" s="2">
        <f t="shared" si="1"/>
        <v>35</v>
      </c>
      <c r="B65" s="2"/>
      <c r="C65" s="2" t="s">
        <v>72</v>
      </c>
      <c r="D65" s="2">
        <v>8</v>
      </c>
      <c r="E65" s="2"/>
      <c r="F65" s="4">
        <v>435.6</v>
      </c>
      <c r="G65" s="4"/>
      <c r="H65" s="4"/>
      <c r="I65" s="2"/>
      <c r="J65" s="12">
        <v>41671</v>
      </c>
    </row>
    <row r="66" spans="1:11" s="5" customFormat="1" x14ac:dyDescent="0.25">
      <c r="A66" s="2">
        <f t="shared" si="1"/>
        <v>36</v>
      </c>
      <c r="B66" s="2"/>
      <c r="C66" s="2" t="s">
        <v>73</v>
      </c>
      <c r="D66" s="2">
        <v>7</v>
      </c>
      <c r="E66" s="2"/>
      <c r="F66" s="4">
        <v>404.9</v>
      </c>
      <c r="G66" s="4"/>
      <c r="H66" s="4"/>
      <c r="I66" s="2"/>
      <c r="J66" s="12">
        <v>41671</v>
      </c>
    </row>
    <row r="67" spans="1:11" s="5" customFormat="1" x14ac:dyDescent="0.25">
      <c r="A67" s="2">
        <f t="shared" si="1"/>
        <v>37</v>
      </c>
      <c r="B67" s="2"/>
      <c r="C67" s="2" t="s">
        <v>75</v>
      </c>
      <c r="D67" s="2">
        <v>8</v>
      </c>
      <c r="E67" s="2"/>
      <c r="F67" s="4">
        <v>346.7</v>
      </c>
      <c r="G67" s="4"/>
      <c r="H67" s="4"/>
      <c r="I67" s="2"/>
      <c r="J67" s="12">
        <v>41671</v>
      </c>
    </row>
    <row r="68" spans="1:11" s="5" customFormat="1" x14ac:dyDescent="0.25">
      <c r="A68" s="2">
        <f t="shared" si="1"/>
        <v>38</v>
      </c>
      <c r="B68" s="2"/>
      <c r="C68" s="2" t="s">
        <v>74</v>
      </c>
      <c r="D68" s="2">
        <v>6</v>
      </c>
      <c r="E68" s="2"/>
      <c r="F68" s="4">
        <v>215.6</v>
      </c>
      <c r="G68" s="4"/>
      <c r="H68" s="4"/>
      <c r="I68" s="2"/>
      <c r="J68" s="12">
        <v>41671</v>
      </c>
    </row>
    <row r="69" spans="1:11" s="5" customFormat="1" x14ac:dyDescent="0.25">
      <c r="A69" s="2">
        <f t="shared" si="1"/>
        <v>39</v>
      </c>
      <c r="B69" s="2"/>
      <c r="C69" s="2" t="s">
        <v>76</v>
      </c>
      <c r="D69" s="2">
        <v>11</v>
      </c>
      <c r="E69" s="2"/>
      <c r="F69" s="4">
        <v>554.5</v>
      </c>
      <c r="G69" s="4"/>
      <c r="H69" s="4"/>
      <c r="I69" s="2"/>
      <c r="J69" s="12">
        <v>41671</v>
      </c>
    </row>
    <row r="70" spans="1:11" s="5" customFormat="1" x14ac:dyDescent="0.25">
      <c r="A70" s="2">
        <f t="shared" si="1"/>
        <v>40</v>
      </c>
      <c r="B70" s="2"/>
      <c r="C70" s="2" t="s">
        <v>77</v>
      </c>
      <c r="D70" s="2">
        <v>34</v>
      </c>
      <c r="E70" s="2"/>
      <c r="F70" s="4">
        <v>2897.4</v>
      </c>
      <c r="G70" s="4"/>
      <c r="H70" s="4"/>
      <c r="I70" s="2"/>
      <c r="J70" s="12">
        <v>41671</v>
      </c>
      <c r="K70" s="5" t="s">
        <v>134</v>
      </c>
    </row>
    <row r="71" spans="1:11" s="5" customFormat="1" x14ac:dyDescent="0.25">
      <c r="A71" s="2">
        <f t="shared" si="1"/>
        <v>41</v>
      </c>
      <c r="B71" s="2"/>
      <c r="C71" s="2" t="s">
        <v>78</v>
      </c>
      <c r="D71" s="2">
        <v>14</v>
      </c>
      <c r="E71" s="2"/>
      <c r="F71" s="4">
        <v>818.1</v>
      </c>
      <c r="G71" s="4"/>
      <c r="H71" s="4"/>
      <c r="I71" s="2"/>
      <c r="J71" s="12">
        <v>41671</v>
      </c>
    </row>
    <row r="72" spans="1:11" s="5" customFormat="1" x14ac:dyDescent="0.25">
      <c r="A72" s="2">
        <f t="shared" si="1"/>
        <v>42</v>
      </c>
      <c r="B72" s="2"/>
      <c r="C72" s="2" t="s">
        <v>79</v>
      </c>
      <c r="D72" s="2">
        <v>12</v>
      </c>
      <c r="E72" s="2"/>
      <c r="F72" s="4">
        <v>833.1</v>
      </c>
      <c r="G72" s="4"/>
      <c r="H72" s="4"/>
      <c r="I72" s="2"/>
      <c r="J72" s="12">
        <v>41699</v>
      </c>
    </row>
    <row r="73" spans="1:11" s="5" customFormat="1" x14ac:dyDescent="0.25">
      <c r="A73" s="2">
        <f t="shared" si="1"/>
        <v>43</v>
      </c>
      <c r="B73" s="2"/>
      <c r="C73" s="2" t="s">
        <v>80</v>
      </c>
      <c r="D73" s="2">
        <v>12</v>
      </c>
      <c r="E73" s="2"/>
      <c r="F73" s="4">
        <v>865.3</v>
      </c>
      <c r="G73" s="4"/>
      <c r="H73" s="4"/>
      <c r="I73" s="2"/>
      <c r="J73" s="12">
        <v>41671</v>
      </c>
    </row>
    <row r="74" spans="1:11" s="5" customFormat="1" x14ac:dyDescent="0.25">
      <c r="A74" s="2">
        <f t="shared" si="1"/>
        <v>44</v>
      </c>
      <c r="B74" s="2"/>
      <c r="C74" s="2" t="s">
        <v>81</v>
      </c>
      <c r="D74" s="2">
        <v>8</v>
      </c>
      <c r="E74" s="2"/>
      <c r="F74" s="4">
        <v>438.6</v>
      </c>
      <c r="G74" s="4"/>
      <c r="H74" s="4"/>
      <c r="I74" s="2"/>
      <c r="J74" s="12">
        <v>41730</v>
      </c>
    </row>
    <row r="75" spans="1:11" s="5" customFormat="1" x14ac:dyDescent="0.25">
      <c r="A75" s="2">
        <f t="shared" si="1"/>
        <v>45</v>
      </c>
      <c r="B75" s="2"/>
      <c r="C75" s="2" t="s">
        <v>82</v>
      </c>
      <c r="D75" s="2">
        <v>16</v>
      </c>
      <c r="E75" s="2"/>
      <c r="F75" s="4">
        <v>644.1</v>
      </c>
      <c r="G75" s="4"/>
      <c r="H75" s="4"/>
      <c r="I75" s="2"/>
      <c r="J75" s="12">
        <v>41730</v>
      </c>
    </row>
    <row r="76" spans="1:11" s="5" customFormat="1" x14ac:dyDescent="0.25">
      <c r="A76" s="2">
        <f t="shared" si="1"/>
        <v>46</v>
      </c>
      <c r="B76" s="2"/>
      <c r="C76" s="2" t="s">
        <v>119</v>
      </c>
      <c r="D76" s="2">
        <f>49+40+47</f>
        <v>136</v>
      </c>
      <c r="E76" s="2"/>
      <c r="F76" s="14">
        <f>1341.9+1569.4+1462.2</f>
        <v>4373.5</v>
      </c>
      <c r="G76" s="4"/>
      <c r="H76" s="4"/>
      <c r="I76" s="2"/>
      <c r="J76" s="12">
        <v>41730</v>
      </c>
    </row>
    <row r="77" spans="1:11" s="5" customFormat="1" x14ac:dyDescent="0.25">
      <c r="A77" s="2">
        <f t="shared" si="1"/>
        <v>47</v>
      </c>
      <c r="B77" s="2"/>
      <c r="C77" s="2" t="s">
        <v>120</v>
      </c>
      <c r="D77" s="2">
        <f t="shared" ref="D77:D78" si="2">49+40+47</f>
        <v>136</v>
      </c>
      <c r="E77" s="2"/>
      <c r="F77" s="15"/>
      <c r="G77" s="4"/>
      <c r="H77" s="4"/>
      <c r="I77" s="2"/>
      <c r="J77" s="12">
        <v>41730</v>
      </c>
    </row>
    <row r="78" spans="1:11" s="5" customFormat="1" x14ac:dyDescent="0.25">
      <c r="A78" s="2">
        <f t="shared" si="1"/>
        <v>48</v>
      </c>
      <c r="B78" s="2"/>
      <c r="C78" s="2" t="s">
        <v>121</v>
      </c>
      <c r="D78" s="2">
        <f t="shared" si="2"/>
        <v>136</v>
      </c>
      <c r="E78" s="2"/>
      <c r="F78" s="15"/>
      <c r="G78" s="4"/>
      <c r="H78" s="4"/>
      <c r="I78" s="2"/>
      <c r="J78" s="12">
        <v>41730</v>
      </c>
    </row>
    <row r="79" spans="1:11" s="5" customFormat="1" x14ac:dyDescent="0.25">
      <c r="A79" s="2">
        <f t="shared" si="1"/>
        <v>49</v>
      </c>
      <c r="B79" s="2"/>
      <c r="C79" s="2" t="s">
        <v>84</v>
      </c>
      <c r="D79" s="2">
        <v>12</v>
      </c>
      <c r="E79" s="2"/>
      <c r="F79" s="4">
        <v>654.29999999999995</v>
      </c>
      <c r="G79" s="4"/>
      <c r="H79" s="4"/>
      <c r="I79" s="2"/>
      <c r="J79" s="12">
        <v>41760</v>
      </c>
    </row>
    <row r="80" spans="1:11" s="5" customFormat="1" x14ac:dyDescent="0.25">
      <c r="A80" s="2">
        <f t="shared" si="1"/>
        <v>50</v>
      </c>
      <c r="B80" s="2"/>
      <c r="C80" s="2" t="s">
        <v>85</v>
      </c>
      <c r="D80" s="2">
        <v>8</v>
      </c>
      <c r="E80" s="2"/>
      <c r="F80" s="4">
        <v>375</v>
      </c>
      <c r="G80" s="4"/>
      <c r="H80" s="4"/>
      <c r="I80" s="2"/>
      <c r="J80" s="12">
        <v>41791</v>
      </c>
    </row>
    <row r="81" spans="1:10" s="5" customFormat="1" x14ac:dyDescent="0.25">
      <c r="A81" s="2">
        <f t="shared" si="1"/>
        <v>51</v>
      </c>
      <c r="B81" s="2"/>
      <c r="C81" s="2" t="s">
        <v>86</v>
      </c>
      <c r="D81" s="2">
        <v>12</v>
      </c>
      <c r="E81" s="2"/>
      <c r="F81" s="4">
        <v>665.6</v>
      </c>
      <c r="G81" s="4"/>
      <c r="H81" s="4"/>
      <c r="I81" s="2"/>
      <c r="J81" s="12">
        <v>41760</v>
      </c>
    </row>
    <row r="82" spans="1:10" s="5" customFormat="1" x14ac:dyDescent="0.25">
      <c r="A82" s="2">
        <f t="shared" si="1"/>
        <v>52</v>
      </c>
      <c r="B82" s="2"/>
      <c r="C82" s="2" t="s">
        <v>87</v>
      </c>
      <c r="D82" s="2">
        <v>8</v>
      </c>
      <c r="E82" s="2"/>
      <c r="F82" s="4">
        <v>348.4</v>
      </c>
      <c r="G82" s="4"/>
      <c r="H82" s="4"/>
      <c r="I82" s="2"/>
      <c r="J82" s="12">
        <v>41791</v>
      </c>
    </row>
    <row r="83" spans="1:10" s="5" customFormat="1" x14ac:dyDescent="0.25">
      <c r="A83" s="2">
        <f t="shared" si="1"/>
        <v>53</v>
      </c>
      <c r="B83" s="2"/>
      <c r="C83" s="2" t="s">
        <v>88</v>
      </c>
      <c r="D83" s="2">
        <v>12</v>
      </c>
      <c r="E83" s="2"/>
      <c r="F83" s="4">
        <v>638.70000000000005</v>
      </c>
      <c r="G83" s="4"/>
      <c r="H83" s="4"/>
      <c r="I83" s="2"/>
      <c r="J83" s="12">
        <v>41760</v>
      </c>
    </row>
    <row r="84" spans="1:10" s="5" customFormat="1" x14ac:dyDescent="0.25">
      <c r="A84" s="2">
        <f t="shared" si="1"/>
        <v>54</v>
      </c>
      <c r="B84" s="2"/>
      <c r="C84" s="2" t="s">
        <v>89</v>
      </c>
      <c r="D84" s="2">
        <v>8</v>
      </c>
      <c r="E84" s="2"/>
      <c r="F84" s="4">
        <v>366.5</v>
      </c>
      <c r="G84" s="4"/>
      <c r="H84" s="4"/>
      <c r="I84" s="2"/>
      <c r="J84" s="12">
        <v>41821</v>
      </c>
    </row>
    <row r="85" spans="1:10" s="5" customFormat="1" x14ac:dyDescent="0.25">
      <c r="A85" s="2">
        <f t="shared" si="1"/>
        <v>55</v>
      </c>
      <c r="B85" s="2"/>
      <c r="C85" s="2" t="s">
        <v>90</v>
      </c>
      <c r="D85" s="2">
        <v>4</v>
      </c>
      <c r="E85" s="2"/>
      <c r="F85" s="4">
        <v>173.1</v>
      </c>
      <c r="G85" s="4"/>
      <c r="H85" s="4"/>
      <c r="I85" s="2"/>
      <c r="J85" s="12">
        <v>41730</v>
      </c>
    </row>
    <row r="86" spans="1:10" s="5" customFormat="1" x14ac:dyDescent="0.25">
      <c r="A86" s="2">
        <f t="shared" si="1"/>
        <v>56</v>
      </c>
      <c r="B86" s="2"/>
      <c r="C86" s="2" t="s">
        <v>91</v>
      </c>
      <c r="D86" s="2">
        <v>8</v>
      </c>
      <c r="E86" s="2"/>
      <c r="F86" s="4">
        <v>448.8</v>
      </c>
      <c r="G86" s="4"/>
      <c r="H86" s="4"/>
      <c r="I86" s="2"/>
      <c r="J86" s="12">
        <v>41791</v>
      </c>
    </row>
    <row r="87" spans="1:10" s="5" customFormat="1" x14ac:dyDescent="0.25">
      <c r="A87" s="2">
        <f t="shared" si="1"/>
        <v>57</v>
      </c>
      <c r="B87" s="2"/>
      <c r="C87" s="2" t="s">
        <v>92</v>
      </c>
      <c r="D87" s="2">
        <v>24</v>
      </c>
      <c r="E87" s="2"/>
      <c r="F87" s="4">
        <v>950.7</v>
      </c>
      <c r="G87" s="4"/>
      <c r="H87" s="4"/>
      <c r="I87" s="2"/>
      <c r="J87" s="12">
        <v>41760</v>
      </c>
    </row>
    <row r="88" spans="1:10" s="5" customFormat="1" x14ac:dyDescent="0.25">
      <c r="A88" s="2">
        <f t="shared" si="1"/>
        <v>58</v>
      </c>
      <c r="B88" s="2"/>
      <c r="C88" s="2" t="s">
        <v>93</v>
      </c>
      <c r="D88" s="2">
        <v>8</v>
      </c>
      <c r="E88" s="2"/>
      <c r="F88" s="4">
        <v>365.8</v>
      </c>
      <c r="G88" s="4"/>
      <c r="H88" s="4"/>
      <c r="I88" s="2"/>
      <c r="J88" s="12">
        <v>41761</v>
      </c>
    </row>
    <row r="89" spans="1:10" s="5" customFormat="1" x14ac:dyDescent="0.25">
      <c r="A89" s="2">
        <f t="shared" si="1"/>
        <v>59</v>
      </c>
      <c r="B89" s="2"/>
      <c r="C89" s="2" t="s">
        <v>94</v>
      </c>
      <c r="D89" s="2">
        <v>72</v>
      </c>
      <c r="E89" s="2"/>
      <c r="F89" s="4">
        <v>3954.3</v>
      </c>
      <c r="G89" s="4"/>
      <c r="H89" s="4"/>
      <c r="I89" s="2"/>
      <c r="J89" s="12">
        <v>41791</v>
      </c>
    </row>
    <row r="90" spans="1:10" s="5" customFormat="1" x14ac:dyDescent="0.25">
      <c r="A90" s="2">
        <f t="shared" si="1"/>
        <v>60</v>
      </c>
      <c r="B90" s="2"/>
      <c r="C90" s="2" t="s">
        <v>95</v>
      </c>
      <c r="D90" s="2">
        <v>42</v>
      </c>
      <c r="E90" s="2"/>
      <c r="F90" s="4">
        <v>1784.6</v>
      </c>
      <c r="G90" s="4"/>
      <c r="H90" s="4"/>
      <c r="I90" s="2"/>
      <c r="J90" s="12">
        <v>41791</v>
      </c>
    </row>
    <row r="91" spans="1:10" s="5" customFormat="1" x14ac:dyDescent="0.25">
      <c r="A91" s="2">
        <f t="shared" si="1"/>
        <v>61</v>
      </c>
      <c r="B91" s="2"/>
      <c r="C91" s="2" t="s">
        <v>96</v>
      </c>
      <c r="D91" s="2">
        <v>1</v>
      </c>
      <c r="E91" s="2"/>
      <c r="F91" s="4">
        <v>42.5</v>
      </c>
      <c r="G91" s="4"/>
      <c r="H91" s="4"/>
      <c r="I91" s="2"/>
      <c r="J91" s="12">
        <v>41791</v>
      </c>
    </row>
    <row r="92" spans="1:10" s="5" customFormat="1" x14ac:dyDescent="0.25">
      <c r="A92" s="2">
        <f t="shared" si="1"/>
        <v>62</v>
      </c>
      <c r="B92" s="2"/>
      <c r="C92" s="2" t="s">
        <v>97</v>
      </c>
      <c r="D92" s="2">
        <v>36</v>
      </c>
      <c r="E92" s="2"/>
      <c r="F92" s="4">
        <v>2488.5</v>
      </c>
      <c r="G92" s="4"/>
      <c r="H92" s="4"/>
      <c r="I92" s="2"/>
      <c r="J92" s="12">
        <v>41791</v>
      </c>
    </row>
    <row r="93" spans="1:10" s="5" customFormat="1" x14ac:dyDescent="0.25">
      <c r="A93" s="2">
        <f t="shared" si="1"/>
        <v>63</v>
      </c>
      <c r="B93" s="2"/>
      <c r="C93" s="2" t="s">
        <v>98</v>
      </c>
      <c r="D93" s="2">
        <v>14</v>
      </c>
      <c r="E93" s="2"/>
      <c r="F93" s="4">
        <v>390.2</v>
      </c>
      <c r="G93" s="4"/>
      <c r="H93" s="4"/>
      <c r="I93" s="2"/>
      <c r="J93" s="12">
        <v>41760</v>
      </c>
    </row>
    <row r="94" spans="1:10" s="5" customFormat="1" x14ac:dyDescent="0.25">
      <c r="A94" s="2">
        <f t="shared" si="1"/>
        <v>64</v>
      </c>
      <c r="B94" s="2"/>
      <c r="C94" s="2" t="s">
        <v>99</v>
      </c>
      <c r="D94" s="2">
        <v>8</v>
      </c>
      <c r="E94" s="2"/>
      <c r="F94" s="4">
        <v>220.6</v>
      </c>
      <c r="G94" s="4"/>
      <c r="H94" s="4"/>
      <c r="I94" s="2"/>
      <c r="J94" s="12">
        <v>41760</v>
      </c>
    </row>
    <row r="95" spans="1:10" s="5" customFormat="1" x14ac:dyDescent="0.25">
      <c r="A95" s="2">
        <f t="shared" si="1"/>
        <v>65</v>
      </c>
      <c r="B95" s="2"/>
      <c r="C95" s="2" t="s">
        <v>100</v>
      </c>
      <c r="D95" s="2"/>
      <c r="E95" s="2"/>
      <c r="F95" s="4">
        <v>179.5</v>
      </c>
      <c r="G95" s="4"/>
      <c r="H95" s="4"/>
      <c r="I95" s="2"/>
      <c r="J95" s="12">
        <v>41760</v>
      </c>
    </row>
    <row r="96" spans="1:10" s="5" customFormat="1" x14ac:dyDescent="0.25">
      <c r="A96" s="2">
        <f t="shared" si="1"/>
        <v>66</v>
      </c>
      <c r="B96" s="2"/>
      <c r="C96" s="2" t="s">
        <v>101</v>
      </c>
      <c r="D96" s="2">
        <v>3</v>
      </c>
      <c r="E96" s="2"/>
      <c r="F96" s="4">
        <v>169.4</v>
      </c>
      <c r="G96" s="4"/>
      <c r="H96" s="4"/>
      <c r="I96" s="2"/>
      <c r="J96" s="12">
        <v>41760</v>
      </c>
    </row>
    <row r="97" spans="1:11" s="5" customFormat="1" x14ac:dyDescent="0.25">
      <c r="A97" s="2">
        <f t="shared" ref="A97:A119" si="3">A96+1</f>
        <v>67</v>
      </c>
      <c r="B97" s="2"/>
      <c r="C97" s="2" t="s">
        <v>102</v>
      </c>
      <c r="D97" s="2">
        <v>59</v>
      </c>
      <c r="E97" s="2"/>
      <c r="F97" s="4">
        <v>2417.1</v>
      </c>
      <c r="G97" s="4"/>
      <c r="H97" s="4"/>
      <c r="I97" s="2"/>
      <c r="J97" s="12">
        <v>41791</v>
      </c>
    </row>
    <row r="98" spans="1:11" s="5" customFormat="1" x14ac:dyDescent="0.25">
      <c r="A98" s="2">
        <f t="shared" si="3"/>
        <v>68</v>
      </c>
      <c r="B98" s="2"/>
      <c r="C98" s="2" t="s">
        <v>103</v>
      </c>
      <c r="D98" s="2"/>
      <c r="E98" s="2"/>
      <c r="F98" s="4">
        <v>646.1</v>
      </c>
      <c r="G98" s="4"/>
      <c r="H98" s="4"/>
      <c r="I98" s="2"/>
      <c r="J98" s="12">
        <v>41791</v>
      </c>
    </row>
    <row r="99" spans="1:11" s="5" customFormat="1" x14ac:dyDescent="0.25">
      <c r="A99" s="2">
        <f t="shared" si="3"/>
        <v>69</v>
      </c>
      <c r="B99" s="2"/>
      <c r="C99" s="2" t="s">
        <v>104</v>
      </c>
      <c r="D99" s="2"/>
      <c r="E99" s="2"/>
      <c r="F99" s="4">
        <v>678.9</v>
      </c>
      <c r="G99" s="4"/>
      <c r="H99" s="4"/>
      <c r="I99" s="2"/>
      <c r="J99" s="12">
        <v>41791</v>
      </c>
    </row>
    <row r="100" spans="1:11" s="5" customFormat="1" x14ac:dyDescent="0.25">
      <c r="A100" s="2">
        <f t="shared" si="3"/>
        <v>70</v>
      </c>
      <c r="B100" s="2"/>
      <c r="C100" s="2" t="s">
        <v>105</v>
      </c>
      <c r="D100" s="2">
        <v>8</v>
      </c>
      <c r="E100" s="2"/>
      <c r="F100" s="4">
        <v>433</v>
      </c>
      <c r="G100" s="4"/>
      <c r="H100" s="4"/>
      <c r="I100" s="2"/>
      <c r="J100" s="12">
        <v>41836</v>
      </c>
    </row>
    <row r="101" spans="1:11" s="5" customFormat="1" x14ac:dyDescent="0.25">
      <c r="A101" s="2">
        <f t="shared" si="3"/>
        <v>71</v>
      </c>
      <c r="B101" s="2"/>
      <c r="C101" s="2" t="s">
        <v>106</v>
      </c>
      <c r="D101" s="2">
        <v>8</v>
      </c>
      <c r="E101" s="2"/>
      <c r="F101" s="4">
        <v>380.8</v>
      </c>
      <c r="G101" s="4"/>
      <c r="H101" s="4"/>
      <c r="I101" s="2"/>
      <c r="J101" s="12">
        <v>41852</v>
      </c>
    </row>
    <row r="102" spans="1:11" s="5" customFormat="1" x14ac:dyDescent="0.25">
      <c r="A102" s="2">
        <f t="shared" si="3"/>
        <v>72</v>
      </c>
      <c r="B102" s="2"/>
      <c r="C102" s="2" t="s">
        <v>107</v>
      </c>
      <c r="D102" s="2">
        <v>8</v>
      </c>
      <c r="E102" s="2"/>
      <c r="F102" s="4">
        <v>697.2</v>
      </c>
      <c r="G102" s="4"/>
      <c r="H102" s="4"/>
      <c r="I102" s="2"/>
      <c r="J102" s="12">
        <v>41821</v>
      </c>
      <c r="K102" s="5" t="s">
        <v>135</v>
      </c>
    </row>
    <row r="103" spans="1:11" s="5" customFormat="1" x14ac:dyDescent="0.25">
      <c r="A103" s="2">
        <f t="shared" si="3"/>
        <v>73</v>
      </c>
      <c r="B103" s="2"/>
      <c r="C103" s="2" t="s">
        <v>108</v>
      </c>
      <c r="D103" s="2">
        <v>17</v>
      </c>
      <c r="E103" s="2"/>
      <c r="F103" s="4">
        <v>1448.4</v>
      </c>
      <c r="G103" s="4"/>
      <c r="H103" s="4"/>
      <c r="I103" s="2"/>
      <c r="J103" s="12">
        <v>41821</v>
      </c>
      <c r="K103" s="5" t="s">
        <v>135</v>
      </c>
    </row>
    <row r="104" spans="1:11" s="5" customFormat="1" x14ac:dyDescent="0.25">
      <c r="A104" s="2">
        <f t="shared" si="3"/>
        <v>74</v>
      </c>
      <c r="B104" s="2"/>
      <c r="C104" s="2" t="s">
        <v>109</v>
      </c>
      <c r="D104" s="2">
        <v>100</v>
      </c>
      <c r="E104" s="2"/>
      <c r="F104" s="4">
        <v>5207.6000000000004</v>
      </c>
      <c r="G104" s="4"/>
      <c r="H104" s="4"/>
      <c r="I104" s="2"/>
      <c r="J104" s="12">
        <v>41852</v>
      </c>
    </row>
    <row r="105" spans="1:11" s="5" customFormat="1" x14ac:dyDescent="0.25">
      <c r="A105" s="2">
        <f t="shared" si="3"/>
        <v>75</v>
      </c>
      <c r="B105" s="2"/>
      <c r="C105" s="2" t="s">
        <v>113</v>
      </c>
      <c r="D105" s="2"/>
      <c r="E105" s="2"/>
      <c r="F105" s="4">
        <f>1370929.43/19.47/12</f>
        <v>5867.7000085601785</v>
      </c>
      <c r="G105" s="4"/>
      <c r="H105" s="4"/>
      <c r="I105" s="2"/>
      <c r="J105" s="12">
        <v>41883</v>
      </c>
    </row>
    <row r="106" spans="1:11" s="5" customFormat="1" x14ac:dyDescent="0.25">
      <c r="A106" s="2">
        <f t="shared" si="3"/>
        <v>76</v>
      </c>
      <c r="B106" s="2"/>
      <c r="C106" s="2" t="s">
        <v>123</v>
      </c>
      <c r="D106" s="2"/>
      <c r="E106" s="2"/>
      <c r="F106" s="4">
        <v>1046.2</v>
      </c>
      <c r="G106" s="4"/>
      <c r="H106" s="4"/>
      <c r="I106" s="2"/>
      <c r="J106" s="12">
        <v>41913</v>
      </c>
    </row>
    <row r="107" spans="1:11" s="5" customFormat="1" x14ac:dyDescent="0.25">
      <c r="A107" s="2">
        <f t="shared" si="3"/>
        <v>77</v>
      </c>
      <c r="B107" s="2"/>
      <c r="C107" s="2" t="s">
        <v>124</v>
      </c>
      <c r="D107" s="2"/>
      <c r="E107" s="2"/>
      <c r="F107" s="4">
        <v>2556.0300000000002</v>
      </c>
      <c r="G107" s="4"/>
      <c r="H107" s="4"/>
      <c r="I107" s="2"/>
      <c r="J107" s="12">
        <v>41944</v>
      </c>
    </row>
    <row r="108" spans="1:11" s="5" customFormat="1" x14ac:dyDescent="0.25">
      <c r="A108" s="2">
        <f t="shared" si="3"/>
        <v>78</v>
      </c>
      <c r="B108" s="2"/>
      <c r="C108" s="2" t="s">
        <v>125</v>
      </c>
      <c r="D108" s="2"/>
      <c r="E108" s="2"/>
      <c r="F108" s="4">
        <v>1868</v>
      </c>
      <c r="G108" s="4"/>
      <c r="H108" s="4"/>
      <c r="I108" s="2"/>
      <c r="J108" s="12">
        <v>41974</v>
      </c>
    </row>
    <row r="109" spans="1:11" s="5" customFormat="1" x14ac:dyDescent="0.25">
      <c r="A109" s="2">
        <f t="shared" si="3"/>
        <v>79</v>
      </c>
      <c r="B109" s="2"/>
      <c r="C109" s="2" t="s">
        <v>126</v>
      </c>
      <c r="D109" s="2"/>
      <c r="E109" s="2"/>
      <c r="F109" s="4">
        <v>1124.2</v>
      </c>
      <c r="G109" s="4"/>
      <c r="H109" s="4"/>
      <c r="I109" s="2"/>
      <c r="J109" s="12">
        <v>41974</v>
      </c>
    </row>
    <row r="110" spans="1:11" s="5" customFormat="1" x14ac:dyDescent="0.25">
      <c r="A110" s="2">
        <f t="shared" si="3"/>
        <v>80</v>
      </c>
      <c r="B110" s="2"/>
      <c r="C110" s="2" t="s">
        <v>127</v>
      </c>
      <c r="D110" s="2"/>
      <c r="E110" s="2"/>
      <c r="F110" s="4">
        <v>8443.4</v>
      </c>
      <c r="G110" s="4"/>
      <c r="H110" s="4"/>
      <c r="I110" s="2"/>
      <c r="J110" s="12">
        <v>42016</v>
      </c>
    </row>
    <row r="111" spans="1:11" s="5" customFormat="1" x14ac:dyDescent="0.25">
      <c r="A111" s="2">
        <f t="shared" si="3"/>
        <v>81</v>
      </c>
      <c r="B111" s="2"/>
      <c r="C111" s="2" t="s">
        <v>128</v>
      </c>
      <c r="D111" s="2"/>
      <c r="E111" s="2"/>
      <c r="F111" s="4">
        <v>8576.7999999999993</v>
      </c>
      <c r="G111" s="4"/>
      <c r="H111" s="4"/>
      <c r="I111" s="2"/>
      <c r="J111" s="12">
        <v>42016</v>
      </c>
    </row>
    <row r="112" spans="1:11" s="5" customFormat="1" x14ac:dyDescent="0.25">
      <c r="A112" s="2">
        <f t="shared" si="3"/>
        <v>82</v>
      </c>
      <c r="B112" s="2"/>
      <c r="C112" s="2" t="s">
        <v>129</v>
      </c>
      <c r="D112" s="2"/>
      <c r="E112" s="2"/>
      <c r="F112" s="4">
        <v>915.7</v>
      </c>
      <c r="G112" s="4"/>
      <c r="H112" s="4"/>
      <c r="I112" s="2"/>
      <c r="J112" s="12">
        <v>42016</v>
      </c>
    </row>
    <row r="113" spans="1:11" s="5" customFormat="1" x14ac:dyDescent="0.25">
      <c r="A113" s="2">
        <f t="shared" si="3"/>
        <v>83</v>
      </c>
      <c r="B113" s="2"/>
      <c r="C113" s="2" t="s">
        <v>12</v>
      </c>
      <c r="D113" s="2">
        <v>27</v>
      </c>
      <c r="E113" s="2"/>
      <c r="F113" s="4">
        <v>1004.5</v>
      </c>
      <c r="G113" s="4"/>
      <c r="H113" s="4"/>
      <c r="I113" s="2"/>
      <c r="J113" s="12">
        <v>42064</v>
      </c>
      <c r="K113" s="5" t="s">
        <v>133</v>
      </c>
    </row>
    <row r="114" spans="1:11" s="5" customFormat="1" x14ac:dyDescent="0.25">
      <c r="A114" s="2">
        <f t="shared" si="3"/>
        <v>84</v>
      </c>
      <c r="B114" s="2"/>
      <c r="C114" s="2" t="s">
        <v>13</v>
      </c>
      <c r="D114" s="2">
        <v>27</v>
      </c>
      <c r="E114" s="2"/>
      <c r="F114" s="4">
        <v>1002.6</v>
      </c>
      <c r="G114" s="4"/>
      <c r="H114" s="4"/>
      <c r="I114" s="2"/>
      <c r="J114" s="12">
        <v>42064</v>
      </c>
      <c r="K114" s="5" t="s">
        <v>133</v>
      </c>
    </row>
    <row r="115" spans="1:11" s="5" customFormat="1" x14ac:dyDescent="0.25">
      <c r="A115" s="2">
        <f t="shared" si="3"/>
        <v>85</v>
      </c>
      <c r="B115" s="2"/>
      <c r="C115" s="2" t="s">
        <v>14</v>
      </c>
      <c r="D115" s="2">
        <v>45</v>
      </c>
      <c r="E115" s="2"/>
      <c r="F115" s="4">
        <v>1685.7</v>
      </c>
      <c r="G115" s="4"/>
      <c r="H115" s="4"/>
      <c r="I115" s="2"/>
      <c r="J115" s="12">
        <v>42064</v>
      </c>
      <c r="K115" s="5" t="s">
        <v>133</v>
      </c>
    </row>
    <row r="116" spans="1:11" s="5" customFormat="1" x14ac:dyDescent="0.25">
      <c r="A116" s="2">
        <f t="shared" si="3"/>
        <v>86</v>
      </c>
      <c r="B116" s="2"/>
      <c r="C116" s="2" t="s">
        <v>15</v>
      </c>
      <c r="D116" s="2">
        <v>45</v>
      </c>
      <c r="E116" s="2"/>
      <c r="F116" s="4">
        <v>1692.5</v>
      </c>
      <c r="G116" s="4"/>
      <c r="H116" s="4"/>
      <c r="I116" s="2"/>
      <c r="J116" s="12">
        <v>42064</v>
      </c>
      <c r="K116" s="5" t="s">
        <v>133</v>
      </c>
    </row>
    <row r="117" spans="1:11" s="5" customFormat="1" x14ac:dyDescent="0.25">
      <c r="A117" s="2">
        <f t="shared" si="3"/>
        <v>87</v>
      </c>
      <c r="B117" s="2"/>
      <c r="C117" s="2" t="s">
        <v>16</v>
      </c>
      <c r="D117" s="2">
        <v>45</v>
      </c>
      <c r="E117" s="2"/>
      <c r="F117" s="4">
        <v>1694.1</v>
      </c>
      <c r="G117" s="4"/>
      <c r="H117" s="4"/>
      <c r="I117" s="2"/>
      <c r="J117" s="12">
        <v>42064</v>
      </c>
      <c r="K117" s="5" t="s">
        <v>133</v>
      </c>
    </row>
    <row r="118" spans="1:11" s="5" customFormat="1" x14ac:dyDescent="0.25">
      <c r="A118" s="2">
        <f t="shared" si="3"/>
        <v>88</v>
      </c>
      <c r="B118" s="2"/>
      <c r="C118" s="2" t="s">
        <v>17</v>
      </c>
      <c r="D118" s="2">
        <v>45</v>
      </c>
      <c r="E118" s="2"/>
      <c r="F118" s="4">
        <v>1680.2</v>
      </c>
      <c r="G118" s="4"/>
      <c r="H118" s="4"/>
      <c r="I118" s="2"/>
      <c r="J118" s="12">
        <v>42064</v>
      </c>
      <c r="K118" s="5" t="s">
        <v>133</v>
      </c>
    </row>
    <row r="119" spans="1:11" s="5" customFormat="1" x14ac:dyDescent="0.25">
      <c r="A119" s="2">
        <f t="shared" si="3"/>
        <v>89</v>
      </c>
      <c r="B119" s="2"/>
      <c r="C119" s="2" t="s">
        <v>18</v>
      </c>
      <c r="D119" s="2">
        <v>45</v>
      </c>
      <c r="E119" s="2"/>
      <c r="F119" s="4">
        <v>1680.2</v>
      </c>
      <c r="G119" s="4"/>
      <c r="H119" s="4"/>
      <c r="I119" s="2"/>
      <c r="J119" s="12">
        <v>42064</v>
      </c>
      <c r="K119" s="5" t="s">
        <v>133</v>
      </c>
    </row>
    <row r="120" spans="1:11" x14ac:dyDescent="0.25">
      <c r="F120" s="7"/>
    </row>
  </sheetData>
  <mergeCells count="4">
    <mergeCell ref="F26:F29"/>
    <mergeCell ref="F76:F78"/>
    <mergeCell ref="A30:J30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на 20.01.2015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user009</cp:lastModifiedBy>
  <cp:lastPrinted>2015-01-20T02:12:06Z</cp:lastPrinted>
  <dcterms:created xsi:type="dcterms:W3CDTF">2013-09-17T07:42:29Z</dcterms:created>
  <dcterms:modified xsi:type="dcterms:W3CDTF">2015-03-18T05:39:09Z</dcterms:modified>
</cp:coreProperties>
</file>