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18" i="1"/>
  <c r="G17"/>
  <c r="G15"/>
  <c r="G13"/>
  <c r="G12"/>
  <c r="G11"/>
  <c r="G10"/>
  <c r="G9"/>
  <c r="G8"/>
  <c r="G6"/>
  <c r="G5"/>
  <c r="G2"/>
  <c r="G14" l="1"/>
  <c r="G19" s="1"/>
  <c r="G22" s="1"/>
</calcChain>
</file>

<file path=xl/sharedStrings.xml><?xml version="1.0" encoding="utf-8"?>
<sst xmlns="http://schemas.openxmlformats.org/spreadsheetml/2006/main" count="27" uniqueCount="27">
  <si>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</si>
  <si>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</si>
  <si>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</si>
  <si>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</si>
  <si>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Гл.инженер</t>
  </si>
  <si>
    <t>Ввод в действие с  01.10.2013г.</t>
  </si>
  <si>
    <t>Sобщ., кв.м.=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</si>
  <si>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</si>
  <si>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</si>
  <si>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</si>
  <si>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</si>
  <si>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 площадок, 1 раз в неделю, мытье окон-1 раз в год)</t>
    </r>
  </si>
  <si>
    <t>6. Вывоз ТБО, н-г на окр.среду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</si>
  <si>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</si>
  <si>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</si>
  <si>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9. Услуги инженера-теплотехника</t>
  </si>
  <si>
    <t>9. Общехозяйственные затраты, в том числе:</t>
  </si>
  <si>
    <t>Организация работ на участке, услуги технической службы, контроль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</si>
  <si>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</si>
  <si>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</si>
  <si>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Управление предприятием</t>
  </si>
  <si>
    <t>10.Текущий ремонт общего имущества утверждается протоколом общего собрания</t>
  </si>
  <si>
    <t xml:space="preserve">Итого тариф </t>
  </si>
  <si>
    <t>Д.А. Днепровский</t>
  </si>
  <si>
    <t>_____________</t>
  </si>
  <si>
    <t>Расклад тарифа по управлению многоквартирным домом  и  содержанию общего имущества многоквартирного дома по ул.Севастопольская 145, 147</t>
  </si>
  <si>
    <t>Тариф, руб/м2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</si>
</sst>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/>
    <xf numFmtId="0" fontId="1" fillId="0" borderId="0" xfId="0" applyFont="1" applyBorder="1"/>
    <xf numFmtId="2" fontId="1" fillId="0" borderId="0" xfId="0" applyNumberFormat="1" applyFont="1" applyBorder="1"/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wrapText="1"/>
    </xf>
    <xf numFmtId="0" fontId="6" fillId="2" borderId="1" xfId="0" applyFont="1" applyFill="1" applyBorder="1"/>
    <xf numFmtId="0" fontId="6" fillId="0" borderId="0" xfId="0" applyFont="1" applyBorder="1" applyAlignment="1">
      <alignment horizontal="left" wrapText="1"/>
    </xf>
    <xf numFmtId="2" fontId="4" fillId="0" borderId="0" xfId="0" applyNumberFormat="1" applyFont="1" applyBorder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2" fontId="8" fillId="0" borderId="0" xfId="0" applyNumberFormat="1" applyFont="1" applyBorder="1"/>
    <xf numFmtId="0" fontId="9" fillId="0" borderId="0" xfId="0" applyFont="1"/>
    <xf numFmtId="2" fontId="9" fillId="0" borderId="0" xfId="0" applyNumberFormat="1" applyFont="1"/>
    <xf numFmtId="0" fontId="6" fillId="4" borderId="2" xfId="0" applyFont="1" applyFill="1" applyBorder="1" applyAlignment="1"/>
    <xf numFmtId="0" fontId="6" fillId="4" borderId="4" xfId="0" applyFont="1" applyFill="1" applyBorder="1" applyAlignment="1"/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/>
    <xf numFmtId="0" fontId="3" fillId="0" borderId="1" xfId="0" applyFont="1" applyBorder="1" applyAlignment="1"/>
    <xf numFmtId="0" fontId="6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4" fontId="4" fillId="3" borderId="1" xfId="0" applyNumberFormat="1" applyFont="1" applyFill="1" applyBorder="1"/>
    <xf numFmtId="4" fontId="9" fillId="3" borderId="1" xfId="0" applyNumberFormat="1" applyFont="1" applyFill="1" applyBorder="1"/>
    <xf numFmtId="4" fontId="4" fillId="4" borderId="1" xfId="0" applyNumberFormat="1" applyFont="1" applyFill="1" applyBorder="1"/>
    <xf numFmtId="2" fontId="4" fillId="0" borderId="1" xfId="0" applyNumberFormat="1" applyFont="1" applyBorder="1"/>
    <xf numFmtId="0" fontId="4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1;&#1077;&#1086;&#1085;&#1090;&#1100;&#1077;&#1074;&#1072;%20&#1045;.&#1053;/&#1084;&#1086;&#1103;/2013/&#1050;&#1072;&#1083;&#1100;&#1082;&#1091;&#1083;&#1103;&#1094;&#1080;&#1080;%2013/&#1089;&#1077;&#1074;&#1072;&#1089;&#1090;&#1086;&#1087;&#1086;&#1083;&#1100;&#1089;&#1082;&#1072;&#1103;%20147,14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алькуляция"/>
      <sheetName val="благ"/>
      <sheetName val="спецодежда"/>
      <sheetName val="приборы учета"/>
      <sheetName val="техник"/>
      <sheetName val="общехоз"/>
      <sheetName val="вдио"/>
      <sheetName val="расклад"/>
      <sheetName val="кэ"/>
    </sheetNames>
    <sheetDataSet>
      <sheetData sheetId="0" refreshError="1">
        <row r="11">
          <cell r="D11">
            <v>1909.4</v>
          </cell>
        </row>
        <row r="16">
          <cell r="E16">
            <v>1.5277075229998827</v>
          </cell>
        </row>
        <row r="27">
          <cell r="E27">
            <v>3.0363408095975624</v>
          </cell>
        </row>
        <row r="47">
          <cell r="E47">
            <v>0.80984234437856772</v>
          </cell>
        </row>
        <row r="57">
          <cell r="E57">
            <v>3.7638438772107325</v>
          </cell>
        </row>
        <row r="75">
          <cell r="E75">
            <v>0.27</v>
          </cell>
        </row>
        <row r="76">
          <cell r="E76">
            <v>0</v>
          </cell>
        </row>
        <row r="80">
          <cell r="E80">
            <v>1.3593118257044097</v>
          </cell>
        </row>
        <row r="84">
          <cell r="E84">
            <v>3.6584247807169215</v>
          </cell>
        </row>
        <row r="85">
          <cell r="E85">
            <v>0.81209771670117492</v>
          </cell>
        </row>
        <row r="86">
          <cell r="E86">
            <v>0.43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19">
          <cell r="E19">
            <v>0.35665378465486736</v>
          </cell>
        </row>
      </sheetData>
      <sheetData sheetId="6" refreshError="1"/>
      <sheetData sheetId="7" refreshError="1">
        <row r="16">
          <cell r="F16">
            <v>0.78</v>
          </cell>
        </row>
        <row r="17">
          <cell r="F17">
            <v>0.35665378465486736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32"/>
  <sheetViews>
    <sheetView tabSelected="1" workbookViewId="0">
      <selection activeCell="B19" sqref="B19"/>
    </sheetView>
  </sheetViews>
  <sheetFormatPr defaultRowHeight="15"/>
  <cols>
    <col min="2" max="2" width="24.7109375" style="1" customWidth="1"/>
    <col min="3" max="4" width="9.140625" style="1"/>
    <col min="5" max="5" width="28.140625" style="1" customWidth="1"/>
    <col min="6" max="6" width="18.140625" style="1" customWidth="1"/>
    <col min="7" max="7" width="15.42578125" style="1" customWidth="1"/>
  </cols>
  <sheetData>
    <row r="1" spans="2:7" ht="56.25" customHeight="1">
      <c r="B1" s="33" t="s">
        <v>25</v>
      </c>
      <c r="C1" s="33"/>
      <c r="D1" s="33"/>
      <c r="E1" s="33"/>
      <c r="F1" s="33"/>
      <c r="G1" s="33"/>
    </row>
    <row r="2" spans="2:7" ht="34.5" customHeight="1">
      <c r="B2" s="4" t="s">
        <v>5</v>
      </c>
      <c r="C2" s="5"/>
      <c r="D2" s="5"/>
      <c r="E2" s="5"/>
      <c r="F2" s="6" t="s">
        <v>6</v>
      </c>
      <c r="G2" s="7">
        <f>[1]калькуляция!D11</f>
        <v>1909.4</v>
      </c>
    </row>
    <row r="3" spans="2:7" ht="93" hidden="1" customHeight="1">
      <c r="B3" s="4"/>
      <c r="C3" s="5"/>
      <c r="D3" s="5"/>
      <c r="E3" s="5"/>
      <c r="F3" s="5"/>
      <c r="G3" s="5"/>
    </row>
    <row r="4" spans="2:7" ht="35.25" customHeight="1">
      <c r="B4" s="22" t="s">
        <v>0</v>
      </c>
      <c r="C4" s="23"/>
      <c r="D4" s="23"/>
      <c r="E4" s="23"/>
      <c r="F4" s="23"/>
      <c r="G4" s="8" t="s">
        <v>26</v>
      </c>
    </row>
    <row r="5" spans="2:7" ht="65.25" customHeight="1">
      <c r="B5" s="20" t="s">
        <v>7</v>
      </c>
      <c r="C5" s="20"/>
      <c r="D5" s="20"/>
      <c r="E5" s="20"/>
      <c r="F5" s="20"/>
      <c r="G5" s="40">
        <f>[1]калькуляция!E47</f>
        <v>0.80984234437856772</v>
      </c>
    </row>
    <row r="6" spans="2:7" ht="109.5" customHeight="1">
      <c r="B6" s="20" t="s">
        <v>8</v>
      </c>
      <c r="C6" s="20"/>
      <c r="D6" s="20"/>
      <c r="E6" s="20"/>
      <c r="F6" s="20"/>
      <c r="G6" s="40">
        <f>[1]калькуляция!E57</f>
        <v>3.7638438772107325</v>
      </c>
    </row>
    <row r="7" spans="2:7" ht="30" customHeight="1">
      <c r="B7" s="34" t="s">
        <v>9</v>
      </c>
      <c r="C7" s="35"/>
      <c r="D7" s="35"/>
      <c r="E7" s="35"/>
      <c r="F7" s="35"/>
      <c r="G7" s="40">
        <v>0.33</v>
      </c>
    </row>
    <row r="8" spans="2:7" ht="64.5" customHeight="1">
      <c r="B8" s="20" t="s">
        <v>10</v>
      </c>
      <c r="C8" s="20"/>
      <c r="D8" s="20"/>
      <c r="E8" s="20"/>
      <c r="F8" s="20"/>
      <c r="G8" s="40">
        <f>[1]калькуляция!E27</f>
        <v>3.0363408095975624</v>
      </c>
    </row>
    <row r="9" spans="2:7" ht="32.25" customHeight="1">
      <c r="B9" s="20" t="s">
        <v>11</v>
      </c>
      <c r="C9" s="20"/>
      <c r="D9" s="20"/>
      <c r="E9" s="20"/>
      <c r="F9" s="20"/>
      <c r="G9" s="40">
        <f>[1]калькуляция!E16</f>
        <v>1.5277075229998827</v>
      </c>
    </row>
    <row r="10" spans="2:7" ht="16.5" customHeight="1">
      <c r="B10" s="24" t="s">
        <v>12</v>
      </c>
      <c r="C10" s="25"/>
      <c r="D10" s="25"/>
      <c r="E10" s="25"/>
      <c r="F10" s="25"/>
      <c r="G10" s="40">
        <f>[1]калькуляция!E80</f>
        <v>1.3593118257044097</v>
      </c>
    </row>
    <row r="11" spans="2:7" ht="15.75">
      <c r="B11" s="20" t="s">
        <v>13</v>
      </c>
      <c r="C11" s="21"/>
      <c r="D11" s="21"/>
      <c r="E11" s="21"/>
      <c r="F11" s="21"/>
      <c r="G11" s="40">
        <f>[1]калькуляция!E75</f>
        <v>0.27</v>
      </c>
    </row>
    <row r="12" spans="2:7" ht="16.5" customHeight="1">
      <c r="B12" s="36" t="s">
        <v>14</v>
      </c>
      <c r="C12" s="37"/>
      <c r="D12" s="37"/>
      <c r="E12" s="37"/>
      <c r="F12" s="38"/>
      <c r="G12" s="40">
        <f>[1]калькуляция!E86</f>
        <v>0.43</v>
      </c>
    </row>
    <row r="13" spans="2:7" ht="16.5" customHeight="1">
      <c r="B13" s="24" t="s">
        <v>15</v>
      </c>
      <c r="C13" s="25"/>
      <c r="D13" s="25"/>
      <c r="E13" s="25"/>
      <c r="F13" s="25"/>
      <c r="G13" s="40">
        <f>[1]калькуляция!E76</f>
        <v>0</v>
      </c>
    </row>
    <row r="14" spans="2:7" ht="16.5" hidden="1" customHeight="1">
      <c r="B14" s="26" t="s">
        <v>16</v>
      </c>
      <c r="C14" s="26"/>
      <c r="D14" s="26"/>
      <c r="E14" s="26"/>
      <c r="F14" s="26"/>
      <c r="G14" s="40">
        <f>G15+G16+G17+G18</f>
        <v>4.4705224974180959</v>
      </c>
    </row>
    <row r="15" spans="2:7" ht="16.5" hidden="1" customHeight="1">
      <c r="B15" s="27" t="s">
        <v>17</v>
      </c>
      <c r="C15" s="28"/>
      <c r="D15" s="28"/>
      <c r="E15" s="28"/>
      <c r="F15" s="29"/>
      <c r="G15" s="41">
        <f>[1]калькуляция!E85</f>
        <v>0.81209771670117492</v>
      </c>
    </row>
    <row r="16" spans="2:7" ht="17.25" customHeight="1">
      <c r="B16" s="27" t="s">
        <v>18</v>
      </c>
      <c r="C16" s="28"/>
      <c r="D16" s="28"/>
      <c r="E16" s="28"/>
      <c r="F16" s="29"/>
      <c r="G16" s="41">
        <v>0.78</v>
      </c>
    </row>
    <row r="17" spans="2:7" ht="28.5" customHeight="1">
      <c r="B17" s="30" t="s">
        <v>19</v>
      </c>
      <c r="C17" s="31"/>
      <c r="D17" s="31"/>
      <c r="E17" s="31"/>
      <c r="F17" s="32"/>
      <c r="G17" s="41">
        <f>[1]общехоз!E19</f>
        <v>0.35665378465486736</v>
      </c>
    </row>
    <row r="18" spans="2:7" ht="15.75">
      <c r="B18" s="30" t="s">
        <v>20</v>
      </c>
      <c r="C18" s="31"/>
      <c r="D18" s="31"/>
      <c r="E18" s="31"/>
      <c r="F18" s="32"/>
      <c r="G18" s="41">
        <f>[1]калькуляция!E84-[1]расклад!F16-[1]расклад!F17</f>
        <v>2.5217709960620538</v>
      </c>
    </row>
    <row r="19" spans="2:7" ht="15.75">
      <c r="B19" s="44" t="s">
        <v>1</v>
      </c>
      <c r="C19" s="9"/>
      <c r="D19" s="9"/>
      <c r="E19" s="17"/>
      <c r="F19" s="18"/>
      <c r="G19" s="42">
        <f>G13+G12+G11+G10+G9+G8+G7+G6+G5+G14</f>
        <v>15.997568877309252</v>
      </c>
    </row>
    <row r="20" spans="2:7" ht="15.75">
      <c r="B20" s="34" t="s">
        <v>21</v>
      </c>
      <c r="C20" s="39"/>
      <c r="D20" s="39"/>
      <c r="E20" s="39"/>
      <c r="F20" s="39"/>
      <c r="G20" s="43">
        <v>5</v>
      </c>
    </row>
    <row r="21" spans="2:7" ht="15.75">
      <c r="B21" s="19"/>
      <c r="C21" s="19"/>
      <c r="D21" s="19"/>
      <c r="E21" s="19"/>
      <c r="F21" s="19"/>
      <c r="G21" s="43"/>
    </row>
    <row r="22" spans="2:7" ht="15.75">
      <c r="B22" s="19" t="s">
        <v>22</v>
      </c>
      <c r="C22" s="19"/>
      <c r="D22" s="19"/>
      <c r="E22" s="19"/>
      <c r="F22" s="19"/>
      <c r="G22" s="43">
        <f>G19+G20+G21</f>
        <v>20.997568877309252</v>
      </c>
    </row>
    <row r="23" spans="2:7" ht="15.75">
      <c r="B23" s="10"/>
      <c r="C23" s="10"/>
      <c r="D23" s="10"/>
      <c r="E23" s="10"/>
      <c r="F23" s="10"/>
      <c r="G23" s="11"/>
    </row>
    <row r="24" spans="2:7">
      <c r="B24" s="12"/>
      <c r="C24" s="13"/>
      <c r="D24" s="13"/>
      <c r="E24" s="13"/>
      <c r="F24" s="13"/>
      <c r="G24" s="14"/>
    </row>
    <row r="25" spans="2:7" ht="15.75">
      <c r="B25" s="15" t="s">
        <v>2</v>
      </c>
      <c r="C25" s="15"/>
      <c r="D25" s="15"/>
      <c r="E25" s="15"/>
      <c r="F25" s="15"/>
      <c r="G25" s="16" t="s">
        <v>23</v>
      </c>
    </row>
    <row r="26" spans="2:7" ht="15.75">
      <c r="B26" s="15"/>
      <c r="C26" s="15"/>
      <c r="D26" s="15"/>
      <c r="E26" s="15"/>
      <c r="F26" s="15"/>
      <c r="G26" s="16"/>
    </row>
    <row r="27" spans="2:7" ht="15.75">
      <c r="B27" s="15" t="s">
        <v>3</v>
      </c>
      <c r="C27" s="15"/>
      <c r="D27" s="15"/>
      <c r="E27" s="15"/>
      <c r="F27" s="15"/>
      <c r="G27" s="16"/>
    </row>
    <row r="28" spans="2:7" ht="15.75">
      <c r="B28" s="15"/>
      <c r="C28" s="15"/>
      <c r="D28" s="15"/>
      <c r="E28" s="15"/>
      <c r="F28" s="15"/>
      <c r="G28" s="16"/>
    </row>
    <row r="29" spans="2:7" ht="15.75">
      <c r="B29" s="15" t="s">
        <v>4</v>
      </c>
      <c r="C29" s="15"/>
      <c r="D29" s="15"/>
      <c r="E29" s="15"/>
      <c r="F29" s="15"/>
      <c r="G29" s="16" t="s">
        <v>24</v>
      </c>
    </row>
    <row r="30" spans="2:7" ht="15.75">
      <c r="B30" s="15"/>
      <c r="C30" s="15"/>
      <c r="D30" s="15"/>
      <c r="E30" s="15"/>
      <c r="F30" s="15"/>
      <c r="G30" s="16"/>
    </row>
    <row r="31" spans="2:7">
      <c r="B31" s="2"/>
      <c r="C31" s="2"/>
      <c r="D31" s="2"/>
      <c r="E31" s="2"/>
      <c r="F31" s="2"/>
      <c r="G31" s="3"/>
    </row>
    <row r="32" spans="2:7">
      <c r="B32" s="2"/>
      <c r="C32" s="2"/>
      <c r="D32" s="2"/>
      <c r="E32" s="2"/>
      <c r="F32" s="2"/>
      <c r="G32" s="3"/>
    </row>
  </sheetData>
  <mergeCells count="19">
    <mergeCell ref="B1:G1"/>
    <mergeCell ref="B8:F8"/>
    <mergeCell ref="B9:F9"/>
    <mergeCell ref="B10:F10"/>
    <mergeCell ref="B5:F5"/>
    <mergeCell ref="B6:F6"/>
    <mergeCell ref="B7:F7"/>
    <mergeCell ref="B22:F22"/>
    <mergeCell ref="B11:F11"/>
    <mergeCell ref="B4:F4"/>
    <mergeCell ref="B21:F21"/>
    <mergeCell ref="B13:F13"/>
    <mergeCell ref="B14:F14"/>
    <mergeCell ref="B15:F15"/>
    <mergeCell ref="B18:F18"/>
    <mergeCell ref="B12:F12"/>
    <mergeCell ref="B17:F17"/>
    <mergeCell ref="B20:F20"/>
    <mergeCell ref="B16:F1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2015-02-19T08:46:41Z</dcterms:modified>
</cp:coreProperties>
</file>