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ЭтаКнига" defaultThemeVersion="124226"/>
  <bookViews>
    <workbookView xWindow="360" yWindow="105" windowWidth="15315" windowHeight="12240"/>
  </bookViews>
  <sheets>
    <sheet name="Зел 15" sheetId="75" r:id="rId1"/>
  </sheets>
  <calcPr calcId="125725" refMode="R1C1"/>
</workbook>
</file>

<file path=xl/calcChain.xml><?xml version="1.0" encoding="utf-8"?>
<calcChain xmlns="http://schemas.openxmlformats.org/spreadsheetml/2006/main">
  <c r="E31" i="75"/>
  <c r="E30"/>
  <c r="F29"/>
  <c r="F30" s="1"/>
  <c r="E33"/>
  <c r="E12"/>
  <c r="E15"/>
  <c r="E29" s="1"/>
  <c r="D16"/>
  <c r="E16"/>
  <c r="D17"/>
  <c r="E17"/>
  <c r="E18"/>
  <c r="D19"/>
  <c r="E19" s="1"/>
  <c r="D20"/>
  <c r="E20" s="1"/>
  <c r="D22"/>
  <c r="E22" s="1"/>
  <c r="E23"/>
  <c r="D24"/>
  <c r="E24"/>
  <c r="D25"/>
  <c r="E25"/>
  <c r="E26"/>
  <c r="D27"/>
  <c r="E27" s="1"/>
  <c r="D28"/>
  <c r="E28" s="1"/>
  <c r="D26"/>
  <c r="D12"/>
  <c r="D15"/>
  <c r="D18"/>
  <c r="D23"/>
</calcChain>
</file>

<file path=xl/sharedStrings.xml><?xml version="1.0" encoding="utf-8"?>
<sst xmlns="http://schemas.openxmlformats.org/spreadsheetml/2006/main" count="60" uniqueCount="50">
  <si>
    <t xml:space="preserve">Общая площадь дома </t>
  </si>
  <si>
    <t>кв.м.</t>
  </si>
  <si>
    <t>скрыть</t>
  </si>
  <si>
    <t>Наименование работ (услуг)</t>
  </si>
  <si>
    <t>Ежемесяч-ная плата, руб.</t>
  </si>
  <si>
    <t>Стоимость   на  1 кв.м. общей пл. в мес., руб.</t>
  </si>
  <si>
    <t>Уборка придомовой территории</t>
  </si>
  <si>
    <t>ежемесячно</t>
  </si>
  <si>
    <t xml:space="preserve">Вывоз  твердых бытовых отходов </t>
  </si>
  <si>
    <t>по графику</t>
  </si>
  <si>
    <t>Аварийно-диспетчерское обслуживание</t>
  </si>
  <si>
    <t>круглосуточно</t>
  </si>
  <si>
    <t>2 раза в год</t>
  </si>
  <si>
    <t>Текущий ремонт многоквартирного дома</t>
  </si>
  <si>
    <t>Услуги паспортного стола</t>
  </si>
  <si>
    <t>Дополнительные услуги:</t>
  </si>
  <si>
    <t>Содержание информационных систем, обеспечивающих сбор, обработку и хранение данных о платежах за жилое помещение и коммунальные услуги</t>
  </si>
  <si>
    <t>Составление энергетического паспорта МКД</t>
  </si>
  <si>
    <t>Обоснование</t>
  </si>
  <si>
    <t>м-н Зеленый,15</t>
  </si>
  <si>
    <t>№ п/п</t>
  </si>
  <si>
    <t>Страхование лифтов</t>
  </si>
  <si>
    <t>Закон № 225-ФЗ</t>
  </si>
  <si>
    <t>Подметание полов в помещениях общего пользования</t>
  </si>
  <si>
    <t>3 раза в неделю</t>
  </si>
  <si>
    <t>1 раз в месяц</t>
  </si>
  <si>
    <t>Мытье полов в помещениях общего пользования</t>
  </si>
  <si>
    <t>Согласно изменения п.29 Постан. Правит. РФ № 491 "Об утвер-ждении правил содержания общего имущества МКД"</t>
  </si>
  <si>
    <t xml:space="preserve"> общая площадь дома </t>
  </si>
  <si>
    <t>Устранение незначительных неисправностей оборудования центализованного отопления, водопровода и канализации, на сетях электроснабжения, относящихся к общему имуществу многоквартирного дома. Консервация, расконервация, регулировка  системы отопления. Поверка и ремонт манометров и термометров в эл. узле.Прочистка канализационного лежака, проверка исправностей канализационных вытяжек., проверка наличия тяги в дымовентиляционных каналах.  Замена разбитых стекол  в помещениях общего пользавания, укрепление входных дверей.  Мелкие ремонтные работы оборудования детских  и хозяйственных площадок. Устранение аварий на сетях и оборудовании. Выполнение заявок собственников по устранению иных недостатков на оборудовании и сетях,  относящихся к общему имуществу дома.</t>
  </si>
  <si>
    <t>Приложение № 1</t>
  </si>
  <si>
    <t>к договору управления Многоквартирным домом</t>
  </si>
  <si>
    <t>6 раз в неделю</t>
  </si>
  <si>
    <t>Мытье окон, дверей,панелей, протирка поверхностей п/ящиков, перил, светильников, дверей</t>
  </si>
  <si>
    <t>Экспертиза лифтов</t>
  </si>
  <si>
    <t>Заключение СЦЭ</t>
  </si>
  <si>
    <t>СМЕТА   РАСХОДОВ</t>
  </si>
  <si>
    <t>Снятие  и сдача  показаний   приборов  учета  (биллинговое обслуживание)</t>
  </si>
  <si>
    <t>ФЗ № 261-ФЗ,</t>
  </si>
  <si>
    <t>ПП № 1468 от 28.12.2012</t>
  </si>
  <si>
    <t>Плата за работы и услуги по управлению многокв.домом</t>
  </si>
  <si>
    <t>Обслуживание лифтов</t>
  </si>
  <si>
    <t>Периодичность работ</t>
  </si>
  <si>
    <t>Составление энергетического паспорта многоквартирного дома с затратами на налоги</t>
  </si>
  <si>
    <t>Итого  расходов по содержанию и ремонту жилья</t>
  </si>
  <si>
    <t>в том числе содержание жилья</t>
  </si>
  <si>
    <t>в том числе ремонт жилья</t>
  </si>
  <si>
    <t>постоянно, в соответствии с требованиями, установлен-ными законодатель-ством Российской     Федерации</t>
  </si>
  <si>
    <t xml:space="preserve">*Договор по МУП "Спецавтохозяйство" (Постановление администрации г. Иркутска от 16.01.2013г. №  031-06-61/13, увеличение тарифа на 17,6 %, Постановление администрации г. Иркутска от 28.06.2013г. №  031-06-1512/13, увеличение тарифа на 3,3 %, ) </t>
  </si>
  <si>
    <t xml:space="preserve"> на содержание и ремонт общего имущества многоквартирного дома   с 01.08.2013г.</t>
  </si>
</sst>
</file>

<file path=xl/styles.xml><?xml version="1.0" encoding="utf-8"?>
<styleSheet xmlns="http://schemas.openxmlformats.org/spreadsheetml/2006/main">
  <fonts count="30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 Cyr"/>
      <charset val="204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color indexed="10"/>
      <name val="Times New Roman"/>
      <family val="1"/>
    </font>
    <font>
      <sz val="10"/>
      <name val="Times New Roman"/>
      <family val="1"/>
      <charset val="204"/>
    </font>
    <font>
      <sz val="10"/>
      <color indexed="10"/>
      <name val="Times New Roman"/>
      <family val="1"/>
    </font>
    <font>
      <b/>
      <sz val="10"/>
      <name val="Times New Roman"/>
      <family val="1"/>
      <charset val="204"/>
    </font>
    <font>
      <b/>
      <i/>
      <sz val="10"/>
      <color indexed="10"/>
      <name val="Times New Roman"/>
      <family val="1"/>
      <charset val="204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1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43"/>
        <bgColor indexed="64"/>
      </patternFill>
    </fill>
  </fills>
  <borders count="2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47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7" borderId="1" applyNumberFormat="0" applyAlignment="0" applyProtection="0"/>
    <xf numFmtId="0" fontId="8" fillId="20" borderId="2" applyNumberFormat="0" applyAlignment="0" applyProtection="0"/>
    <xf numFmtId="0" fontId="9" fillId="20" borderId="1" applyNumberFormat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14" fillId="21" borderId="7" applyNumberFormat="0" applyAlignment="0" applyProtection="0"/>
    <xf numFmtId="0" fontId="15" fillId="0" borderId="0" applyNumberFormat="0" applyFill="0" applyBorder="0" applyAlignment="0" applyProtection="0"/>
    <xf numFmtId="0" fontId="16" fillId="22" borderId="0" applyNumberFormat="0" applyBorder="0" applyAlignment="0" applyProtection="0"/>
    <xf numFmtId="0" fontId="5" fillId="0" borderId="0"/>
    <xf numFmtId="0" fontId="3" fillId="0" borderId="0"/>
    <xf numFmtId="0" fontId="2" fillId="0" borderId="0"/>
    <xf numFmtId="0" fontId="1" fillId="0" borderId="0"/>
    <xf numFmtId="0" fontId="2" fillId="0" borderId="0"/>
    <xf numFmtId="0" fontId="17" fillId="3" borderId="0" applyNumberFormat="0" applyBorder="0" applyAlignment="0" applyProtection="0"/>
    <xf numFmtId="0" fontId="18" fillId="0" borderId="0" applyNumberFormat="0" applyFill="0" applyBorder="0" applyAlignment="0" applyProtection="0"/>
    <xf numFmtId="0" fontId="5" fillId="23" borderId="8" applyNumberFormat="0" applyFont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21" fillId="4" borderId="0" applyNumberFormat="0" applyBorder="0" applyAlignment="0" applyProtection="0"/>
  </cellStyleXfs>
  <cellXfs count="101">
    <xf numFmtId="0" fontId="0" fillId="0" borderId="0" xfId="0"/>
    <xf numFmtId="4" fontId="24" fillId="0" borderId="0" xfId="0" applyNumberFormat="1" applyFont="1" applyBorder="1" applyAlignment="1">
      <alignment vertical="top" wrapText="1"/>
    </xf>
    <xf numFmtId="0" fontId="24" fillId="0" borderId="0" xfId="36" applyFont="1" applyFill="1" applyBorder="1" applyAlignment="1">
      <alignment horizontal="center" vertical="center" wrapText="1"/>
    </xf>
    <xf numFmtId="0" fontId="24" fillId="0" borderId="10" xfId="0" applyFont="1" applyBorder="1" applyAlignment="1">
      <alignment vertical="top" wrapText="1"/>
    </xf>
    <xf numFmtId="2" fontId="24" fillId="0" borderId="10" xfId="0" applyNumberFormat="1" applyFont="1" applyBorder="1" applyAlignment="1">
      <alignment vertical="top" wrapText="1"/>
    </xf>
    <xf numFmtId="4" fontId="24" fillId="0" borderId="10" xfId="0" applyNumberFormat="1" applyFont="1" applyFill="1" applyBorder="1" applyAlignment="1">
      <alignment vertical="top" wrapText="1"/>
    </xf>
    <xf numFmtId="4" fontId="24" fillId="0" borderId="10" xfId="0" applyNumberFormat="1" applyFont="1" applyBorder="1" applyAlignment="1">
      <alignment vertical="top" wrapText="1"/>
    </xf>
    <xf numFmtId="4" fontId="24" fillId="0" borderId="11" xfId="0" applyNumberFormat="1" applyFont="1" applyBorder="1" applyAlignment="1">
      <alignment vertical="top" wrapText="1"/>
    </xf>
    <xf numFmtId="4" fontId="24" fillId="0" borderId="12" xfId="0" applyNumberFormat="1" applyFont="1" applyFill="1" applyBorder="1" applyAlignment="1">
      <alignment vertical="top" wrapText="1"/>
    </xf>
    <xf numFmtId="4" fontId="24" fillId="0" borderId="13" xfId="0" applyNumberFormat="1" applyFont="1" applyBorder="1" applyAlignment="1">
      <alignment vertical="top" wrapText="1"/>
    </xf>
    <xf numFmtId="0" fontId="24" fillId="0" borderId="10" xfId="36" applyFont="1" applyFill="1" applyBorder="1" applyAlignment="1">
      <alignment horizontal="left" vertical="top" wrapText="1"/>
    </xf>
    <xf numFmtId="4" fontId="24" fillId="0" borderId="10" xfId="0" applyNumberFormat="1" applyFont="1" applyBorder="1" applyAlignment="1">
      <alignment vertical="center" wrapText="1"/>
    </xf>
    <xf numFmtId="4" fontId="24" fillId="0" borderId="14" xfId="0" applyNumberFormat="1" applyFont="1" applyBorder="1" applyAlignment="1">
      <alignment vertical="top" wrapText="1"/>
    </xf>
    <xf numFmtId="4" fontId="24" fillId="0" borderId="12" xfId="0" applyNumberFormat="1" applyFont="1" applyBorder="1" applyAlignment="1">
      <alignment vertical="top" wrapText="1"/>
    </xf>
    <xf numFmtId="4" fontId="24" fillId="0" borderId="15" xfId="0" applyNumberFormat="1" applyFont="1" applyBorder="1" applyAlignment="1">
      <alignment vertical="top" wrapText="1"/>
    </xf>
    <xf numFmtId="4" fontId="24" fillId="0" borderId="13" xfId="0" applyNumberFormat="1" applyFont="1" applyBorder="1" applyAlignment="1">
      <alignment horizontal="right" vertical="top" wrapText="1"/>
    </xf>
    <xf numFmtId="4" fontId="24" fillId="0" borderId="16" xfId="0" applyNumberFormat="1" applyFont="1" applyBorder="1" applyAlignment="1">
      <alignment vertical="top" wrapText="1"/>
    </xf>
    <xf numFmtId="4" fontId="24" fillId="0" borderId="16" xfId="0" applyNumberFormat="1" applyFont="1" applyBorder="1" applyAlignment="1">
      <alignment vertical="center" wrapText="1"/>
    </xf>
    <xf numFmtId="4" fontId="23" fillId="0" borderId="10" xfId="0" applyNumberFormat="1" applyFont="1" applyBorder="1" applyAlignment="1">
      <alignment vertical="center" wrapText="1"/>
    </xf>
    <xf numFmtId="4" fontId="24" fillId="0" borderId="10" xfId="0" applyNumberFormat="1" applyFont="1" applyBorder="1" applyAlignment="1">
      <alignment horizontal="right" vertical="top" wrapText="1"/>
    </xf>
    <xf numFmtId="2" fontId="24" fillId="0" borderId="12" xfId="0" applyNumberFormat="1" applyFont="1" applyBorder="1" applyAlignment="1">
      <alignment vertical="top" wrapText="1"/>
    </xf>
    <xf numFmtId="4" fontId="29" fillId="0" borderId="13" xfId="0" applyNumberFormat="1" applyFont="1" applyBorder="1" applyAlignment="1">
      <alignment vertical="top" wrapText="1"/>
    </xf>
    <xf numFmtId="0" fontId="0" fillId="0" borderId="0" xfId="0" applyAlignment="1">
      <alignment horizontal="right" wrapText="1"/>
    </xf>
    <xf numFmtId="2" fontId="24" fillId="0" borderId="15" xfId="0" applyNumberFormat="1" applyFont="1" applyBorder="1" applyAlignment="1">
      <alignment vertical="top" wrapText="1"/>
    </xf>
    <xf numFmtId="0" fontId="0" fillId="0" borderId="13" xfId="0" applyBorder="1" applyAlignment="1"/>
    <xf numFmtId="0" fontId="24" fillId="0" borderId="17" xfId="0" applyFont="1" applyBorder="1" applyAlignment="1">
      <alignment vertical="top" wrapText="1"/>
    </xf>
    <xf numFmtId="0" fontId="24" fillId="0" borderId="13" xfId="36" applyFont="1" applyFill="1" applyBorder="1" applyAlignment="1">
      <alignment horizontal="center" vertical="center"/>
    </xf>
    <xf numFmtId="0" fontId="24" fillId="0" borderId="11" xfId="36" applyFont="1" applyFill="1" applyBorder="1" applyAlignment="1">
      <alignment horizontal="center" vertical="center"/>
    </xf>
    <xf numFmtId="0" fontId="4" fillId="0" borderId="11" xfId="0" applyFont="1" applyBorder="1" applyAlignment="1">
      <alignment wrapText="1"/>
    </xf>
    <xf numFmtId="2" fontId="24" fillId="0" borderId="15" xfId="0" applyNumberFormat="1" applyFont="1" applyFill="1" applyBorder="1" applyAlignment="1">
      <alignment vertical="top" wrapText="1"/>
    </xf>
    <xf numFmtId="2" fontId="24" fillId="0" borderId="12" xfId="0" applyNumberFormat="1" applyFont="1" applyBorder="1" applyAlignment="1">
      <alignment horizontal="right" vertical="top" wrapText="1"/>
    </xf>
    <xf numFmtId="2" fontId="24" fillId="0" borderId="13" xfId="0" applyNumberFormat="1" applyFont="1" applyBorder="1" applyAlignment="1">
      <alignment horizontal="right" vertical="top" wrapText="1"/>
    </xf>
    <xf numFmtId="0" fontId="26" fillId="0" borderId="0" xfId="0" applyFont="1" applyAlignment="1">
      <alignment horizontal="right"/>
    </xf>
    <xf numFmtId="0" fontId="24" fillId="0" borderId="0" xfId="37" applyFont="1" applyFill="1" applyBorder="1" applyAlignment="1">
      <alignment horizontal="center" vertical="center"/>
    </xf>
    <xf numFmtId="0" fontId="24" fillId="0" borderId="0" xfId="37" applyFont="1" applyFill="1" applyBorder="1" applyAlignment="1">
      <alignment horizontal="center" vertical="center" wrapText="1"/>
    </xf>
    <xf numFmtId="0" fontId="0" fillId="0" borderId="11" xfId="0" applyBorder="1" applyAlignment="1">
      <alignment vertical="top" wrapText="1"/>
    </xf>
    <xf numFmtId="2" fontId="0" fillId="0" borderId="11" xfId="0" applyNumberFormat="1" applyBorder="1" applyAlignment="1">
      <alignment vertical="top" wrapText="1"/>
    </xf>
    <xf numFmtId="0" fontId="24" fillId="0" borderId="0" xfId="38" applyFont="1" applyFill="1" applyBorder="1" applyAlignment="1">
      <alignment horizontal="center" vertical="center"/>
    </xf>
    <xf numFmtId="0" fontId="24" fillId="0" borderId="0" xfId="38" applyFont="1" applyFill="1" applyBorder="1" applyAlignment="1">
      <alignment horizontal="left" vertical="center"/>
    </xf>
    <xf numFmtId="0" fontId="24" fillId="0" borderId="0" xfId="40" applyFont="1" applyFill="1" applyBorder="1" applyAlignment="1">
      <alignment horizontal="center" vertical="center" wrapText="1"/>
    </xf>
    <xf numFmtId="0" fontId="24" fillId="0" borderId="0" xfId="38" applyFont="1" applyFill="1" applyBorder="1" applyAlignment="1">
      <alignment horizontal="center" vertical="center" wrapText="1"/>
    </xf>
    <xf numFmtId="0" fontId="24" fillId="0" borderId="0" xfId="38" applyFont="1" applyFill="1" applyBorder="1"/>
    <xf numFmtId="0" fontId="23" fillId="0" borderId="0" xfId="38" applyFont="1" applyFill="1" applyBorder="1" applyAlignment="1">
      <alignment horizontal="center" vertical="center" wrapText="1"/>
    </xf>
    <xf numFmtId="0" fontId="23" fillId="0" borderId="0" xfId="38" applyFont="1" applyFill="1" applyBorder="1" applyAlignment="1">
      <alignment wrapText="1"/>
    </xf>
    <xf numFmtId="0" fontId="25" fillId="0" borderId="0" xfId="38" applyFont="1" applyFill="1" applyBorder="1" applyAlignment="1">
      <alignment wrapText="1"/>
    </xf>
    <xf numFmtId="0" fontId="25" fillId="0" borderId="0" xfId="38" applyFont="1" applyFill="1" applyBorder="1" applyAlignment="1">
      <alignment horizontal="right" wrapText="1"/>
    </xf>
    <xf numFmtId="2" fontId="24" fillId="0" borderId="0" xfId="38" applyNumberFormat="1" applyFont="1" applyFill="1" applyBorder="1" applyAlignment="1">
      <alignment wrapText="1"/>
    </xf>
    <xf numFmtId="0" fontId="26" fillId="0" borderId="0" xfId="38" applyFont="1" applyFill="1" applyBorder="1" applyAlignment="1">
      <alignment wrapText="1"/>
    </xf>
    <xf numFmtId="0" fontId="24" fillId="0" borderId="0" xfId="38" applyFont="1" applyFill="1" applyBorder="1" applyAlignment="1">
      <alignment wrapText="1"/>
    </xf>
    <xf numFmtId="2" fontId="24" fillId="0" borderId="0" xfId="38" applyNumberFormat="1" applyFont="1" applyFill="1" applyBorder="1"/>
    <xf numFmtId="0" fontId="23" fillId="24" borderId="0" xfId="38" applyFont="1" applyFill="1" applyBorder="1" applyAlignment="1">
      <alignment wrapText="1"/>
    </xf>
    <xf numFmtId="0" fontId="23" fillId="25" borderId="13" xfId="38" applyFont="1" applyFill="1" applyBorder="1" applyAlignment="1">
      <alignment horizontal="center" vertical="center" wrapText="1"/>
    </xf>
    <xf numFmtId="0" fontId="23" fillId="25" borderId="10" xfId="38" applyFont="1" applyFill="1" applyBorder="1" applyAlignment="1">
      <alignment horizontal="center" vertical="center" wrapText="1"/>
    </xf>
    <xf numFmtId="0" fontId="24" fillId="0" borderId="10" xfId="38" applyFont="1" applyFill="1" applyBorder="1" applyAlignment="1">
      <alignment horizontal="center" vertical="center" wrapText="1"/>
    </xf>
    <xf numFmtId="0" fontId="24" fillId="26" borderId="13" xfId="38" applyFont="1" applyFill="1" applyBorder="1" applyAlignment="1">
      <alignment horizontal="center" vertical="center" wrapText="1"/>
    </xf>
    <xf numFmtId="0" fontId="24" fillId="0" borderId="13" xfId="38" applyFont="1" applyFill="1" applyBorder="1" applyAlignment="1">
      <alignment horizontal="center" vertical="center" wrapText="1"/>
    </xf>
    <xf numFmtId="0" fontId="24" fillId="0" borderId="13" xfId="38" applyFont="1" applyFill="1" applyBorder="1" applyAlignment="1">
      <alignment horizontal="center" vertical="center"/>
    </xf>
    <xf numFmtId="0" fontId="24" fillId="0" borderId="16" xfId="38" applyFont="1" applyFill="1" applyBorder="1" applyAlignment="1">
      <alignment horizontal="center" vertical="center"/>
    </xf>
    <xf numFmtId="0" fontId="24" fillId="0" borderId="11" xfId="38" applyFont="1" applyFill="1" applyBorder="1" applyAlignment="1">
      <alignment horizontal="center" vertical="center"/>
    </xf>
    <xf numFmtId="0" fontId="24" fillId="0" borderId="0" xfId="40" applyFont="1" applyFill="1" applyBorder="1" applyAlignment="1">
      <alignment wrapText="1"/>
    </xf>
    <xf numFmtId="0" fontId="24" fillId="0" borderId="10" xfId="40" applyFont="1" applyFill="1" applyBorder="1"/>
    <xf numFmtId="1" fontId="24" fillId="0" borderId="11" xfId="38" applyNumberFormat="1" applyFont="1" applyFill="1" applyBorder="1" applyAlignment="1">
      <alignment horizontal="center" vertical="center"/>
    </xf>
    <xf numFmtId="0" fontId="24" fillId="0" borderId="10" xfId="38" applyFont="1" applyFill="1" applyBorder="1" applyAlignment="1">
      <alignment horizontal="center" vertical="center"/>
    </xf>
    <xf numFmtId="1" fontId="24" fillId="0" borderId="10" xfId="38" applyNumberFormat="1" applyFont="1" applyFill="1" applyBorder="1" applyAlignment="1">
      <alignment horizontal="center" vertical="center"/>
    </xf>
    <xf numFmtId="2" fontId="24" fillId="0" borderId="12" xfId="38" applyNumberFormat="1" applyFont="1" applyFill="1" applyBorder="1" applyAlignment="1">
      <alignment horizontal="right" vertical="center"/>
    </xf>
    <xf numFmtId="2" fontId="24" fillId="0" borderId="16" xfId="38" applyNumberFormat="1" applyFont="1" applyFill="1" applyBorder="1" applyAlignment="1">
      <alignment horizontal="right" vertical="center"/>
    </xf>
    <xf numFmtId="0" fontId="24" fillId="0" borderId="11" xfId="38" applyFont="1" applyFill="1" applyBorder="1"/>
    <xf numFmtId="0" fontId="24" fillId="0" borderId="11" xfId="36" applyFont="1" applyFill="1" applyBorder="1" applyAlignment="1">
      <alignment horizontal="center" vertical="center" wrapText="1"/>
    </xf>
    <xf numFmtId="0" fontId="28" fillId="0" borderId="0" xfId="37" applyFont="1" applyFill="1" applyBorder="1" applyAlignment="1">
      <alignment horizontal="right" vertical="center"/>
    </xf>
    <xf numFmtId="2" fontId="24" fillId="0" borderId="11" xfId="36" applyNumberFormat="1" applyFont="1" applyFill="1" applyBorder="1" applyAlignment="1">
      <alignment horizontal="center" vertical="center" wrapText="1"/>
    </xf>
    <xf numFmtId="0" fontId="24" fillId="0" borderId="11" xfId="36" applyFont="1" applyFill="1" applyBorder="1" applyAlignment="1">
      <alignment horizontal="right" vertical="center" wrapText="1"/>
    </xf>
    <xf numFmtId="4" fontId="29" fillId="0" borderId="18" xfId="0" applyNumberFormat="1" applyFont="1" applyBorder="1" applyAlignment="1">
      <alignment vertical="top" wrapText="1"/>
    </xf>
    <xf numFmtId="2" fontId="24" fillId="0" borderId="10" xfId="0" applyNumberFormat="1" applyFont="1" applyBorder="1" applyAlignment="1">
      <alignment horizontal="right" vertical="top" wrapText="1"/>
    </xf>
    <xf numFmtId="2" fontId="24" fillId="0" borderId="10" xfId="0" applyNumberFormat="1" applyFont="1" applyFill="1" applyBorder="1" applyAlignment="1">
      <alignment vertical="center" wrapText="1"/>
    </xf>
    <xf numFmtId="2" fontId="24" fillId="0" borderId="10" xfId="0" applyNumberFormat="1" applyFont="1" applyFill="1" applyBorder="1" applyAlignment="1">
      <alignment vertical="top" wrapText="1"/>
    </xf>
    <xf numFmtId="2" fontId="24" fillId="0" borderId="10" xfId="38" applyNumberFormat="1" applyFont="1" applyFill="1" applyBorder="1" applyAlignment="1">
      <alignment horizontal="right" vertical="center"/>
    </xf>
    <xf numFmtId="0" fontId="24" fillId="0" borderId="16" xfId="36" applyFont="1" applyFill="1" applyBorder="1" applyAlignment="1">
      <alignment horizontal="center" vertical="center" wrapText="1"/>
    </xf>
    <xf numFmtId="4" fontId="24" fillId="0" borderId="19" xfId="0" applyNumberFormat="1" applyFont="1" applyBorder="1" applyAlignment="1">
      <alignment vertical="top" wrapText="1"/>
    </xf>
    <xf numFmtId="1" fontId="24" fillId="0" borderId="13" xfId="38" applyNumberFormat="1" applyFont="1" applyFill="1" applyBorder="1" applyAlignment="1">
      <alignment horizontal="center" vertical="center"/>
    </xf>
    <xf numFmtId="2" fontId="24" fillId="0" borderId="11" xfId="38" applyNumberFormat="1" applyFont="1" applyFill="1" applyBorder="1"/>
    <xf numFmtId="0" fontId="0" fillId="0" borderId="10" xfId="0" applyBorder="1" applyAlignment="1"/>
    <xf numFmtId="0" fontId="24" fillId="0" borderId="10" xfId="39" applyFont="1" applyFill="1" applyBorder="1" applyAlignment="1">
      <alignment horizontal="left" vertical="center"/>
    </xf>
    <xf numFmtId="4" fontId="24" fillId="0" borderId="12" xfId="0" applyNumberFormat="1" applyFont="1" applyBorder="1" applyAlignment="1">
      <alignment horizontal="left" vertical="center" wrapText="1"/>
    </xf>
    <xf numFmtId="2" fontId="24" fillId="0" borderId="13" xfId="0" applyNumberFormat="1" applyFont="1" applyBorder="1" applyAlignment="1">
      <alignment vertical="top" wrapText="1"/>
    </xf>
    <xf numFmtId="4" fontId="28" fillId="0" borderId="13" xfId="0" applyNumberFormat="1" applyFont="1" applyBorder="1" applyAlignment="1">
      <alignment vertical="top" wrapText="1"/>
    </xf>
    <xf numFmtId="2" fontId="28" fillId="0" borderId="13" xfId="0" applyNumberFormat="1" applyFont="1" applyBorder="1" applyAlignment="1">
      <alignment vertical="top" wrapText="1"/>
    </xf>
    <xf numFmtId="4" fontId="24" fillId="0" borderId="11" xfId="0" applyNumberFormat="1" applyFont="1" applyFill="1" applyBorder="1" applyAlignment="1">
      <alignment vertical="center" wrapText="1"/>
    </xf>
    <xf numFmtId="0" fontId="4" fillId="0" borderId="10" xfId="0" applyFont="1" applyBorder="1" applyAlignment="1"/>
    <xf numFmtId="0" fontId="23" fillId="0" borderId="0" xfId="37" applyFont="1" applyFill="1" applyBorder="1" applyAlignment="1">
      <alignment horizontal="center" vertical="center" wrapText="1"/>
    </xf>
    <xf numFmtId="0" fontId="23" fillId="0" borderId="0" xfId="37" applyFont="1" applyFill="1" applyBorder="1" applyAlignment="1">
      <alignment wrapText="1"/>
    </xf>
    <xf numFmtId="0" fontId="0" fillId="0" borderId="0" xfId="0" applyAlignment="1">
      <alignment wrapText="1"/>
    </xf>
    <xf numFmtId="0" fontId="25" fillId="0" borderId="0" xfId="38" applyFont="1" applyFill="1" applyBorder="1" applyAlignment="1">
      <alignment horizontal="right" wrapText="1"/>
    </xf>
    <xf numFmtId="0" fontId="0" fillId="0" borderId="0" xfId="0" applyAlignment="1">
      <alignment horizontal="right" wrapText="1"/>
    </xf>
    <xf numFmtId="0" fontId="27" fillId="0" borderId="0" xfId="38" applyFont="1" applyFill="1" applyBorder="1" applyAlignment="1">
      <alignment horizontal="right" wrapText="1"/>
    </xf>
    <xf numFmtId="2" fontId="24" fillId="0" borderId="13" xfId="0" applyNumberFormat="1" applyFont="1" applyBorder="1" applyAlignment="1">
      <alignment vertical="top" wrapText="1"/>
    </xf>
    <xf numFmtId="0" fontId="0" fillId="0" borderId="16" xfId="0" applyBorder="1" applyAlignment="1">
      <alignment vertical="top" wrapText="1"/>
    </xf>
    <xf numFmtId="2" fontId="0" fillId="0" borderId="16" xfId="0" applyNumberFormat="1" applyBorder="1" applyAlignment="1">
      <alignment vertical="top" wrapText="1"/>
    </xf>
    <xf numFmtId="0" fontId="26" fillId="0" borderId="18" xfId="0" applyFont="1" applyBorder="1" applyAlignment="1">
      <alignment horizontal="center" vertical="center" wrapText="1"/>
    </xf>
    <xf numFmtId="0" fontId="26" fillId="0" borderId="20" xfId="0" applyFont="1" applyBorder="1" applyAlignment="1">
      <alignment horizontal="center" vertical="center" wrapText="1"/>
    </xf>
    <xf numFmtId="0" fontId="4" fillId="0" borderId="16" xfId="0" applyFont="1" applyBorder="1" applyAlignment="1">
      <alignment vertical="center" wrapText="1"/>
    </xf>
    <xf numFmtId="0" fontId="4" fillId="0" borderId="11" xfId="0" applyFont="1" applyBorder="1" applyAlignment="1">
      <alignment wrapText="1"/>
    </xf>
  </cellXfs>
  <cellStyles count="47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Обычный_Зеленый,12 -план сод, рем" xfId="36"/>
    <cellStyle name="Обычный_Зеленый,12 -план сод, рем_Прилож. к договору на 13г. Зел.-3 вар." xfId="37"/>
    <cellStyle name="Обычный_Зеленый,12 -план сод, рем_Прилож. к договору на 13г. Зел.-3 вар._1" xfId="38"/>
    <cellStyle name="Обычный_Зеленый,12 -план сод, рем_Прилож. к договору на 13г. Зел.-3 вар._1_Сметы расходов  на 13г. Зел.-1 вар" xfId="39"/>
    <cellStyle name="Обычный_Зеленый,12 -план сод, рем_Прилож. к договору на 13г. Зел.-3 вар._Прилож. к договору на 13г. Зел.-3 вар." xfId="40"/>
    <cellStyle name="Плохой" xfId="41" builtinId="27" customBuiltin="1"/>
    <cellStyle name="Пояснение" xfId="42" builtinId="53" customBuiltin="1"/>
    <cellStyle name="Примечание" xfId="43" builtinId="10" customBuiltin="1"/>
    <cellStyle name="Связанная ячейка" xfId="44" builtinId="24" customBuiltin="1"/>
    <cellStyle name="Текст предупреждения" xfId="45" builtinId="11" customBuiltin="1"/>
    <cellStyle name="Хороший" xfId="46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35">
    <tabColor indexed="11"/>
  </sheetPr>
  <dimension ref="A1:G33"/>
  <sheetViews>
    <sheetView tabSelected="1" topLeftCell="A10" workbookViewId="0">
      <selection activeCell="E34" sqref="E34"/>
    </sheetView>
  </sheetViews>
  <sheetFormatPr defaultRowHeight="12.75"/>
  <cols>
    <col min="1" max="1" width="4.140625" style="37" customWidth="1"/>
    <col min="2" max="2" width="48.5703125" style="38" customWidth="1"/>
    <col min="3" max="3" width="13.5703125" style="40" customWidth="1"/>
    <col min="4" max="4" width="12.140625" style="40" hidden="1" customWidth="1"/>
    <col min="5" max="5" width="8.85546875" style="40" customWidth="1"/>
    <col min="6" max="6" width="9.5703125" style="40" customWidth="1"/>
    <col min="7" max="7" width="17.5703125" style="40" customWidth="1"/>
    <col min="8" max="8" width="15" style="41" customWidth="1"/>
    <col min="9" max="9" width="11.7109375" style="41" customWidth="1"/>
    <col min="10" max="10" width="14.140625" style="41" customWidth="1"/>
    <col min="11" max="16384" width="9.140625" style="41"/>
  </cols>
  <sheetData>
    <row r="1" spans="1:7">
      <c r="C1" s="39"/>
      <c r="D1" s="39"/>
      <c r="E1" s="39"/>
      <c r="F1" s="39"/>
      <c r="G1" s="32" t="s">
        <v>30</v>
      </c>
    </row>
    <row r="2" spans="1:7">
      <c r="C2" s="39"/>
      <c r="D2" s="39"/>
      <c r="E2" s="39"/>
      <c r="F2" s="39"/>
      <c r="G2" s="32" t="s">
        <v>31</v>
      </c>
    </row>
    <row r="3" spans="1:7">
      <c r="A3" s="33"/>
      <c r="B3" s="68" t="s">
        <v>36</v>
      </c>
      <c r="C3" s="34"/>
      <c r="D3" s="34"/>
      <c r="E3" s="34"/>
      <c r="F3" s="34"/>
      <c r="G3" s="34"/>
    </row>
    <row r="4" spans="1:7" ht="25.5" customHeight="1">
      <c r="A4" s="88" t="s">
        <v>49</v>
      </c>
      <c r="B4" s="89"/>
      <c r="C4" s="89"/>
      <c r="D4" s="89"/>
      <c r="E4" s="89"/>
      <c r="F4" s="89"/>
      <c r="G4" s="90"/>
    </row>
    <row r="5" spans="1:7" ht="12.75" customHeight="1">
      <c r="A5" s="42"/>
      <c r="C5" s="44"/>
      <c r="D5" s="43"/>
      <c r="E5" s="43"/>
      <c r="F5" s="91" t="s">
        <v>19</v>
      </c>
      <c r="G5" s="92"/>
    </row>
    <row r="6" spans="1:7" ht="12.75" customHeight="1">
      <c r="A6" s="42"/>
      <c r="C6" s="44"/>
      <c r="D6" s="43"/>
      <c r="E6" s="43"/>
      <c r="F6" s="45"/>
      <c r="G6" s="22"/>
    </row>
    <row r="7" spans="1:7" ht="12.75" customHeight="1">
      <c r="A7" s="42"/>
      <c r="B7" s="46"/>
      <c r="C7" s="47"/>
      <c r="D7" s="47"/>
      <c r="E7" s="47"/>
      <c r="F7" s="48"/>
      <c r="G7" s="48"/>
    </row>
    <row r="8" spans="1:7" ht="12.75" customHeight="1">
      <c r="A8" s="42"/>
      <c r="B8" s="46"/>
      <c r="C8" s="44"/>
      <c r="D8" s="43"/>
      <c r="E8" s="43"/>
      <c r="F8" s="48"/>
      <c r="G8" s="48"/>
    </row>
    <row r="9" spans="1:7" ht="12.75" customHeight="1">
      <c r="A9" s="42"/>
      <c r="B9" s="93" t="s">
        <v>0</v>
      </c>
      <c r="C9" s="92"/>
      <c r="D9" s="48"/>
      <c r="E9" s="46">
        <v>4095.9</v>
      </c>
      <c r="F9" s="48" t="s">
        <v>1</v>
      </c>
      <c r="G9" s="48"/>
    </row>
    <row r="10" spans="1:7" ht="12.75" customHeight="1">
      <c r="A10" s="42"/>
      <c r="B10" s="46"/>
      <c r="C10" s="43"/>
      <c r="D10" s="50" t="s">
        <v>2</v>
      </c>
      <c r="E10" s="43"/>
      <c r="F10" s="48"/>
      <c r="G10" s="48"/>
    </row>
    <row r="11" spans="1:7" ht="63" customHeight="1">
      <c r="A11" s="51" t="s">
        <v>20</v>
      </c>
      <c r="B11" s="52" t="s">
        <v>3</v>
      </c>
      <c r="C11" s="53" t="s">
        <v>42</v>
      </c>
      <c r="D11" s="54" t="s">
        <v>28</v>
      </c>
      <c r="E11" s="55" t="s">
        <v>4</v>
      </c>
      <c r="F11" s="55" t="s">
        <v>5</v>
      </c>
      <c r="G11" s="55" t="s">
        <v>18</v>
      </c>
    </row>
    <row r="12" spans="1:7" ht="12.75" customHeight="1">
      <c r="A12" s="56">
        <v>1</v>
      </c>
      <c r="B12" s="25" t="s">
        <v>23</v>
      </c>
      <c r="C12" s="3" t="s">
        <v>24</v>
      </c>
      <c r="D12" s="20">
        <f>E9</f>
        <v>4095.9</v>
      </c>
      <c r="E12" s="94">
        <f>F12*E9</f>
        <v>4546.4490000000005</v>
      </c>
      <c r="F12" s="94">
        <v>1.1100000000000001</v>
      </c>
      <c r="G12" s="97" t="s">
        <v>48</v>
      </c>
    </row>
    <row r="13" spans="1:7">
      <c r="A13" s="57"/>
      <c r="B13" s="25" t="s">
        <v>26</v>
      </c>
      <c r="C13" s="3" t="s">
        <v>25</v>
      </c>
      <c r="D13" s="20"/>
      <c r="E13" s="95"/>
      <c r="F13" s="96"/>
      <c r="G13" s="98"/>
    </row>
    <row r="14" spans="1:7" ht="25.5">
      <c r="A14" s="58"/>
      <c r="B14" s="59" t="s">
        <v>33</v>
      </c>
      <c r="C14" s="60" t="s">
        <v>12</v>
      </c>
      <c r="D14" s="20"/>
      <c r="E14" s="35"/>
      <c r="F14" s="36"/>
      <c r="G14" s="98"/>
    </row>
    <row r="15" spans="1:7">
      <c r="A15" s="61">
        <v>2</v>
      </c>
      <c r="B15" s="5" t="s">
        <v>6</v>
      </c>
      <c r="C15" s="3" t="s">
        <v>32</v>
      </c>
      <c r="D15" s="6">
        <f>E9</f>
        <v>4095.9</v>
      </c>
      <c r="E15" s="7">
        <f>F15*E9</f>
        <v>3727.2690000000002</v>
      </c>
      <c r="F15" s="23">
        <v>0.91</v>
      </c>
      <c r="G15" s="99"/>
    </row>
    <row r="16" spans="1:7">
      <c r="A16" s="62">
        <v>3</v>
      </c>
      <c r="B16" s="5" t="s">
        <v>8</v>
      </c>
      <c r="C16" s="6" t="s">
        <v>9</v>
      </c>
      <c r="D16" s="6">
        <f>E9</f>
        <v>4095.9</v>
      </c>
      <c r="E16" s="6">
        <f>F16*D16</f>
        <v>8929.0620000000017</v>
      </c>
      <c r="F16" s="20">
        <v>2.1800000000000002</v>
      </c>
      <c r="G16" s="99"/>
    </row>
    <row r="17" spans="1:7">
      <c r="A17" s="63">
        <v>4</v>
      </c>
      <c r="B17" s="8" t="s">
        <v>10</v>
      </c>
      <c r="C17" s="6" t="s">
        <v>11</v>
      </c>
      <c r="D17" s="6">
        <f>E9</f>
        <v>4095.9</v>
      </c>
      <c r="E17" s="6">
        <f>F17*D17</f>
        <v>2457.54</v>
      </c>
      <c r="F17" s="20">
        <v>0.6</v>
      </c>
      <c r="G17" s="99"/>
    </row>
    <row r="18" spans="1:7" ht="195" customHeight="1">
      <c r="A18" s="62">
        <v>5</v>
      </c>
      <c r="B18" s="10" t="s">
        <v>29</v>
      </c>
      <c r="C18" s="82" t="s">
        <v>47</v>
      </c>
      <c r="D18" s="11">
        <f>E9</f>
        <v>4095.9</v>
      </c>
      <c r="E18" s="11">
        <f>F18*E9</f>
        <v>12287.7</v>
      </c>
      <c r="F18" s="64">
        <v>3</v>
      </c>
      <c r="G18" s="99"/>
    </row>
    <row r="19" spans="1:7" ht="15" customHeight="1">
      <c r="A19" s="62">
        <v>6</v>
      </c>
      <c r="B19" s="6" t="s">
        <v>14</v>
      </c>
      <c r="C19" s="13" t="s">
        <v>7</v>
      </c>
      <c r="D19" s="6">
        <f>E9</f>
        <v>4095.9</v>
      </c>
      <c r="E19" s="19">
        <f>F19*D19</f>
        <v>1146.8520000000001</v>
      </c>
      <c r="F19" s="30">
        <v>0.28000000000000003</v>
      </c>
      <c r="G19" s="100"/>
    </row>
    <row r="20" spans="1:7" ht="15" customHeight="1">
      <c r="A20" s="62">
        <v>7</v>
      </c>
      <c r="B20" s="6" t="s">
        <v>41</v>
      </c>
      <c r="C20" s="6" t="s">
        <v>7</v>
      </c>
      <c r="D20" s="6">
        <f>E9</f>
        <v>4095.9</v>
      </c>
      <c r="E20" s="19">
        <f>F20*D20</f>
        <v>13885.101000000001</v>
      </c>
      <c r="F20" s="72">
        <v>3.39</v>
      </c>
      <c r="G20" s="28"/>
    </row>
    <row r="21" spans="1:7" ht="14.25" hidden="1" customHeight="1">
      <c r="A21" s="63"/>
      <c r="B21" s="21" t="s">
        <v>15</v>
      </c>
      <c r="C21" s="16"/>
      <c r="D21" s="1"/>
      <c r="E21" s="15"/>
      <c r="F21" s="31"/>
      <c r="G21" s="86" t="s">
        <v>27</v>
      </c>
    </row>
    <row r="22" spans="1:7" ht="40.5" customHeight="1">
      <c r="A22" s="62">
        <v>8</v>
      </c>
      <c r="B22" s="6" t="s">
        <v>16</v>
      </c>
      <c r="C22" s="11" t="s">
        <v>7</v>
      </c>
      <c r="D22" s="11">
        <f>E9</f>
        <v>4095.9</v>
      </c>
      <c r="E22" s="11">
        <f>F22*D22</f>
        <v>1843.1550000000002</v>
      </c>
      <c r="F22" s="73">
        <v>0.45</v>
      </c>
      <c r="G22" s="87"/>
    </row>
    <row r="23" spans="1:7" ht="32.25" customHeight="1">
      <c r="A23" s="62">
        <v>9</v>
      </c>
      <c r="B23" s="16" t="s">
        <v>37</v>
      </c>
      <c r="C23" s="6" t="s">
        <v>7</v>
      </c>
      <c r="D23" s="6">
        <f>E9</f>
        <v>4095.9</v>
      </c>
      <c r="E23" s="6">
        <f>F23*E9</f>
        <v>1187.8109999999999</v>
      </c>
      <c r="F23" s="74">
        <v>0.28999999999999998</v>
      </c>
      <c r="G23" s="87"/>
    </row>
    <row r="24" spans="1:7" ht="27.75" hidden="1" customHeight="1">
      <c r="A24" s="63">
        <v>16</v>
      </c>
      <c r="B24" s="16" t="s">
        <v>17</v>
      </c>
      <c r="C24" s="16" t="s">
        <v>7</v>
      </c>
      <c r="D24" s="1">
        <f>E9</f>
        <v>4095.9</v>
      </c>
      <c r="E24" s="17">
        <f>F24*D24</f>
        <v>0</v>
      </c>
      <c r="F24" s="65">
        <v>0</v>
      </c>
      <c r="G24" s="87"/>
    </row>
    <row r="25" spans="1:7" ht="15.75" customHeight="1">
      <c r="A25" s="63">
        <v>10</v>
      </c>
      <c r="B25" s="6" t="s">
        <v>21</v>
      </c>
      <c r="C25" s="6" t="s">
        <v>7</v>
      </c>
      <c r="D25" s="6">
        <f>E9</f>
        <v>4095.9</v>
      </c>
      <c r="E25" s="11">
        <f>F25*D25</f>
        <v>860.13900000000001</v>
      </c>
      <c r="F25" s="75">
        <v>0.21</v>
      </c>
      <c r="G25" s="24" t="s">
        <v>22</v>
      </c>
    </row>
    <row r="26" spans="1:7" ht="12.75" customHeight="1">
      <c r="A26" s="63">
        <v>11</v>
      </c>
      <c r="B26" s="66" t="s">
        <v>34</v>
      </c>
      <c r="C26" s="16" t="s">
        <v>7</v>
      </c>
      <c r="D26" s="49">
        <f>E9</f>
        <v>4095.9</v>
      </c>
      <c r="E26" s="11">
        <f>F26*E9</f>
        <v>4095.9</v>
      </c>
      <c r="F26" s="79">
        <v>1</v>
      </c>
      <c r="G26" s="24" t="s">
        <v>35</v>
      </c>
    </row>
    <row r="27" spans="1:7" ht="12.75" customHeight="1">
      <c r="A27" s="78">
        <v>12</v>
      </c>
      <c r="B27" s="12" t="s">
        <v>13</v>
      </c>
      <c r="C27" s="13" t="s">
        <v>7</v>
      </c>
      <c r="D27" s="14">
        <f>E9</f>
        <v>4095.9</v>
      </c>
      <c r="E27" s="5">
        <f>F27*D27</f>
        <v>19045.935000000001</v>
      </c>
      <c r="F27" s="29">
        <v>4.6500000000000004</v>
      </c>
      <c r="G27" s="24"/>
    </row>
    <row r="28" spans="1:7" ht="12.75" customHeight="1">
      <c r="A28" s="78">
        <v>13</v>
      </c>
      <c r="B28" s="6" t="s">
        <v>40</v>
      </c>
      <c r="C28" s="13" t="s">
        <v>7</v>
      </c>
      <c r="D28" s="6">
        <f>E9</f>
        <v>4095.9</v>
      </c>
      <c r="E28" s="6">
        <f>F28*D28</f>
        <v>10075.914000000001</v>
      </c>
      <c r="F28" s="4">
        <v>2.46</v>
      </c>
      <c r="G28" s="24"/>
    </row>
    <row r="29" spans="1:7" ht="12.75" customHeight="1">
      <c r="A29" s="78">
        <v>14</v>
      </c>
      <c r="B29" s="18" t="s">
        <v>44</v>
      </c>
      <c r="C29" s="77"/>
      <c r="D29" s="1"/>
      <c r="E29" s="84">
        <f>SUM(E12:E28)</f>
        <v>84088.827000000019</v>
      </c>
      <c r="F29" s="85">
        <f>SUM(F12:F28)</f>
        <v>20.53</v>
      </c>
      <c r="G29" s="24"/>
    </row>
    <row r="30" spans="1:7" ht="12.75" customHeight="1">
      <c r="A30" s="78"/>
      <c r="B30" s="81" t="s">
        <v>45</v>
      </c>
      <c r="C30" s="77"/>
      <c r="D30" s="1"/>
      <c r="E30" s="9">
        <f>F30*E9</f>
        <v>62421.516000000011</v>
      </c>
      <c r="F30" s="83">
        <f>F29-F31</f>
        <v>15.240000000000002</v>
      </c>
      <c r="G30" s="24"/>
    </row>
    <row r="31" spans="1:7" ht="12.75" customHeight="1">
      <c r="A31" s="78"/>
      <c r="B31" s="81" t="s">
        <v>46</v>
      </c>
      <c r="C31" s="6"/>
      <c r="D31" s="6"/>
      <c r="E31" s="6">
        <f>F31*E9</f>
        <v>21667.311000000002</v>
      </c>
      <c r="F31" s="4">
        <v>5.29</v>
      </c>
      <c r="G31" s="80"/>
    </row>
    <row r="32" spans="1:7" ht="13.5" hidden="1">
      <c r="A32" s="26"/>
      <c r="B32" s="71" t="s">
        <v>15</v>
      </c>
      <c r="C32" s="76"/>
      <c r="D32" s="2"/>
      <c r="E32" s="76"/>
      <c r="F32" s="76"/>
      <c r="G32" s="76" t="s">
        <v>38</v>
      </c>
    </row>
    <row r="33" spans="1:7" ht="25.5" hidden="1">
      <c r="A33" s="27">
        <v>15</v>
      </c>
      <c r="B33" s="12" t="s">
        <v>43</v>
      </c>
      <c r="C33" s="67" t="s">
        <v>7</v>
      </c>
      <c r="D33" s="2"/>
      <c r="E33" s="69">
        <f>F33*E9</f>
        <v>0</v>
      </c>
      <c r="F33" s="70">
        <v>0</v>
      </c>
      <c r="G33" s="67" t="s">
        <v>39</v>
      </c>
    </row>
  </sheetData>
  <mergeCells count="7">
    <mergeCell ref="G21:G24"/>
    <mergeCell ref="A4:G4"/>
    <mergeCell ref="F5:G5"/>
    <mergeCell ref="B9:C9"/>
    <mergeCell ref="E12:E13"/>
    <mergeCell ref="F12:F13"/>
    <mergeCell ref="G12:G19"/>
  </mergeCells>
  <phoneticPr fontId="22" type="noConversion"/>
  <pageMargins left="0" right="0" top="0" bottom="0" header="0.31496062992125984" footer="0.31496062992125984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Зел 15</vt:lpstr>
    </vt:vector>
  </TitlesOfParts>
  <Company>Организация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2014-01-15T00:20:53Z</cp:lastPrinted>
  <dcterms:created xsi:type="dcterms:W3CDTF">2012-11-28T00:17:15Z</dcterms:created>
  <dcterms:modified xsi:type="dcterms:W3CDTF">2014-07-30T16:08:45Z</dcterms:modified>
</cp:coreProperties>
</file>