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8" i="1"/>
  <c r="E59" l="1"/>
  <c r="H58"/>
  <c r="J57"/>
  <c r="B49"/>
  <c r="B39"/>
  <c r="B29"/>
  <c r="D28"/>
  <c r="K24"/>
  <c r="K25" s="1"/>
  <c r="G14"/>
  <c r="G13"/>
  <c r="G12"/>
  <c r="G11"/>
  <c r="G6"/>
  <c r="I6" s="1"/>
  <c r="A17" s="1"/>
  <c r="B5"/>
  <c r="J10" l="1"/>
  <c r="K26"/>
  <c r="K58" s="1"/>
  <c r="C59" s="1"/>
  <c r="H59" s="1"/>
  <c r="F42" s="1"/>
</calcChain>
</file>

<file path=xl/sharedStrings.xml><?xml version="1.0" encoding="utf-8"?>
<sst xmlns="http://schemas.openxmlformats.org/spreadsheetml/2006/main" count="119" uniqueCount="103">
  <si>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</si>
  <si>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</si>
  <si>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</si>
  <si>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</si>
  <si>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</si>
  <si>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</si>
  <si>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</si>
  <si>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76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</si>
  <si>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</si>
  <si>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</si>
  <si>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</si>
  <si>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</si>
  <si>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</si>
  <si>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</si>
  <si>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</si>
  <si>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</si>
  <si>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</si>
  <si>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</si>
  <si>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</si>
  <si>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</si>
  <si>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</si>
  <si>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</si>
  <si>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</si>
  <si>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</si>
  <si>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</si>
  <si>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</si>
  <si>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</si>
  <si>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</si>
  <si>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</si>
  <si>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</si>
  <si>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</si>
  <si>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</si>
  <si>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</si>
  <si>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Изготовление металлической двери в комнату уборщицы (50%)</t>
  </si>
  <si>
    <t>шт.</t>
  </si>
  <si>
    <t>Монтаж охранной сигнализации ИТП (25%)</t>
  </si>
  <si>
    <t>Всего:</t>
  </si>
  <si>
    <t>Управление МКД (14%)</t>
  </si>
  <si>
    <t>ИТОГО за 2013: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</si>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</sst>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right"/>
    </xf>
    <xf numFmtId="4" fontId="0" fillId="0" borderId="0" xfId="0" applyNumberFormat="1" applyAlignment="1"/>
    <xf numFmtId="4" fontId="5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Font="1" applyBorder="1" applyAlignment="1">
      <alignment horizontal="center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10" xfId="0" applyBorder="1"/>
    <xf numFmtId="0" fontId="0" fillId="0" borderId="0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0" xfId="0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11" xfId="0" applyBorder="1"/>
    <xf numFmtId="0" fontId="1" fillId="0" borderId="12" xfId="0" applyFont="1" applyBorder="1" applyAlignment="1"/>
    <xf numFmtId="0" fontId="0" fillId="0" borderId="12" xfId="0" applyBorder="1"/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workbookViewId="0">
      <selection activeCell="A30" sqref="A30:L37"/>
    </sheetView>
  </sheetViews>
  <sheetFormatPr defaultRowHeight="15"/>
  <cols>
    <col min="1" max="1" width="4.140625" customWidth="1"/>
    <col min="2" max="2" width="8.140625" customWidth="1"/>
    <col min="3" max="3" width="13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8.42578125" customWidth="1"/>
    <col min="10" max="10" width="11.28515625" customWidth="1"/>
    <col min="11" max="11" width="8.28515625" customWidth="1"/>
    <col min="12" max="12" width="7.85546875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5">
        <v>76</v>
      </c>
      <c r="F3" s="6" t="s">
        <v>3</v>
      </c>
      <c r="G3" s="6"/>
      <c r="H3" s="5"/>
      <c r="I3" s="5">
        <v>2013</v>
      </c>
      <c r="J3" s="6" t="s">
        <v>4</v>
      </c>
    </row>
    <row r="5" spans="1:12" ht="15.75">
      <c r="A5" s="7" t="s">
        <v>5</v>
      </c>
      <c r="B5" s="8">
        <f>I3</f>
        <v>2013</v>
      </c>
      <c r="C5" t="s">
        <v>6</v>
      </c>
      <c r="D5" s="8" t="s">
        <v>7</v>
      </c>
      <c r="E5" s="65">
        <v>1134.5</v>
      </c>
      <c r="F5" t="s">
        <v>8</v>
      </c>
    </row>
    <row r="6" spans="1:12" ht="15.75">
      <c r="A6" s="9">
        <v>102646.86</v>
      </c>
      <c r="B6" s="9"/>
      <c r="C6" s="10" t="s">
        <v>9</v>
      </c>
      <c r="G6" s="11">
        <f>A6-J7</f>
        <v>31723.14</v>
      </c>
      <c r="H6" s="12" t="s">
        <v>10</v>
      </c>
      <c r="I6" s="13">
        <f>(G6/A6)*100</f>
        <v>30.905124618522184</v>
      </c>
      <c r="J6" t="s">
        <v>11</v>
      </c>
    </row>
    <row r="7" spans="1:12" ht="15.75">
      <c r="A7" t="s">
        <v>12</v>
      </c>
      <c r="J7" s="11">
        <v>70923.72</v>
      </c>
      <c r="K7" t="s">
        <v>13</v>
      </c>
    </row>
    <row r="8" spans="1:12">
      <c r="A8" t="s">
        <v>14</v>
      </c>
    </row>
    <row r="9" spans="1:12">
      <c r="B9" s="14"/>
      <c r="E9" s="15"/>
      <c r="F9" s="14"/>
      <c r="I9" s="15"/>
      <c r="J9" s="14"/>
    </row>
    <row r="10" spans="1:12" ht="15.75">
      <c r="A10" t="s">
        <v>16</v>
      </c>
      <c r="J10" s="14">
        <f>G11+G12+G13+G14</f>
        <v>70923.72</v>
      </c>
      <c r="K10" s="16" t="s">
        <v>17</v>
      </c>
    </row>
    <row r="11" spans="1:12">
      <c r="A11" s="17" t="s">
        <v>18</v>
      </c>
      <c r="B11" t="s">
        <v>19</v>
      </c>
      <c r="G11" s="18">
        <f>(J7*43.5/100)</f>
        <v>30851.818199999998</v>
      </c>
      <c r="H11" t="s">
        <v>15</v>
      </c>
    </row>
    <row r="12" spans="1:12">
      <c r="A12" s="17" t="s">
        <v>18</v>
      </c>
      <c r="B12" t="s">
        <v>20</v>
      </c>
      <c r="G12" s="18">
        <f>(J7*36.6/100)</f>
        <v>25958.081520000003</v>
      </c>
      <c r="H12" t="s">
        <v>15</v>
      </c>
    </row>
    <row r="13" spans="1:12">
      <c r="A13" s="17" t="s">
        <v>18</v>
      </c>
      <c r="B13" t="s">
        <v>21</v>
      </c>
      <c r="G13" s="18">
        <f>(J7*12.5/100)</f>
        <v>8865.4650000000001</v>
      </c>
      <c r="H13" t="s">
        <v>15</v>
      </c>
      <c r="K13" s="10"/>
      <c r="L13" s="19"/>
    </row>
    <row r="14" spans="1:12">
      <c r="A14" s="17" t="s">
        <v>18</v>
      </c>
      <c r="B14" t="s">
        <v>22</v>
      </c>
      <c r="G14" s="18">
        <f>(J7*7.4/100)</f>
        <v>5248.3552800000007</v>
      </c>
      <c r="H14" t="s">
        <v>15</v>
      </c>
    </row>
    <row r="15" spans="1:12">
      <c r="G15" s="20"/>
    </row>
    <row r="16" spans="1:12">
      <c r="A16" s="21" t="s">
        <v>23</v>
      </c>
      <c r="G16" s="18">
        <v>10394.16</v>
      </c>
      <c r="H16" t="s">
        <v>24</v>
      </c>
    </row>
    <row r="17" spans="1:12" ht="15.75" thickBot="1">
      <c r="A17" s="22">
        <f>G16*I6/100</f>
        <v>3212.3281010485853</v>
      </c>
      <c r="B17" s="22"/>
      <c r="C17" t="s">
        <v>25</v>
      </c>
    </row>
    <row r="18" spans="1:12">
      <c r="A18" s="23" t="s">
        <v>2</v>
      </c>
      <c r="B18" s="24" t="s">
        <v>26</v>
      </c>
      <c r="C18" s="25"/>
      <c r="D18" s="25"/>
      <c r="E18" s="25"/>
      <c r="F18" s="25"/>
      <c r="G18" s="25"/>
      <c r="H18" s="26"/>
      <c r="I18" s="23" t="s">
        <v>27</v>
      </c>
      <c r="J18" s="27" t="s">
        <v>28</v>
      </c>
      <c r="K18" s="24" t="s">
        <v>29</v>
      </c>
      <c r="L18" s="26"/>
    </row>
    <row r="19" spans="1:12" ht="15.75" thickBot="1">
      <c r="A19" s="28" t="s">
        <v>30</v>
      </c>
      <c r="B19" s="29"/>
      <c r="C19" s="30"/>
      <c r="D19" s="30"/>
      <c r="E19" s="30"/>
      <c r="F19" s="30"/>
      <c r="G19" s="30"/>
      <c r="H19" s="31"/>
      <c r="I19" s="28" t="s">
        <v>31</v>
      </c>
      <c r="J19" s="32"/>
      <c r="K19" s="33" t="s">
        <v>32</v>
      </c>
      <c r="L19" s="34"/>
    </row>
    <row r="20" spans="1:12">
      <c r="A20" s="35"/>
      <c r="B20" s="24"/>
      <c r="C20" s="25"/>
      <c r="D20" s="25"/>
      <c r="E20" s="25"/>
      <c r="F20" s="25"/>
      <c r="G20" s="25"/>
      <c r="H20" s="26"/>
      <c r="I20" s="36"/>
      <c r="J20" s="37"/>
      <c r="K20" s="38"/>
      <c r="L20" s="39"/>
    </row>
    <row r="21" spans="1:12">
      <c r="A21" s="40">
        <v>1</v>
      </c>
      <c r="B21" s="41" t="s">
        <v>33</v>
      </c>
      <c r="C21" s="42"/>
      <c r="D21" s="42"/>
      <c r="E21" s="42"/>
      <c r="F21" s="42"/>
      <c r="G21" s="42"/>
      <c r="H21" s="43"/>
      <c r="I21" s="44" t="s">
        <v>34</v>
      </c>
      <c r="J21" s="45">
        <v>1</v>
      </c>
      <c r="K21" s="46">
        <v>3750</v>
      </c>
      <c r="L21" s="47"/>
    </row>
    <row r="22" spans="1:12">
      <c r="A22" s="40">
        <v>2</v>
      </c>
      <c r="B22" s="41" t="s">
        <v>35</v>
      </c>
      <c r="C22" s="42"/>
      <c r="D22" s="42"/>
      <c r="E22" s="42"/>
      <c r="F22" s="42"/>
      <c r="G22" s="42"/>
      <c r="H22" s="43"/>
      <c r="I22" s="44" t="s">
        <v>34</v>
      </c>
      <c r="J22" s="45">
        <v>1</v>
      </c>
      <c r="K22" s="46">
        <v>5146.25</v>
      </c>
      <c r="L22" s="47"/>
    </row>
    <row r="23" spans="1:12">
      <c r="A23" s="45"/>
      <c r="B23" s="48"/>
      <c r="C23" s="48"/>
      <c r="D23" s="48"/>
      <c r="E23" s="48"/>
      <c r="F23" s="48"/>
      <c r="G23" s="48"/>
      <c r="H23" s="48"/>
      <c r="I23" s="49"/>
      <c r="J23" s="50"/>
      <c r="K23" s="51"/>
      <c r="L23" s="52"/>
    </row>
    <row r="24" spans="1:12">
      <c r="A24" s="49"/>
      <c r="B24" s="42" t="s">
        <v>36</v>
      </c>
      <c r="C24" s="42"/>
      <c r="D24" s="42"/>
      <c r="E24" s="42"/>
      <c r="F24" s="42"/>
      <c r="G24" s="42"/>
      <c r="H24" s="42"/>
      <c r="I24" s="53"/>
      <c r="J24" s="54"/>
      <c r="K24" s="55">
        <f>SUM(K21:L23)</f>
        <v>8896.25</v>
      </c>
      <c r="L24" s="56"/>
    </row>
    <row r="25" spans="1:12" ht="15.75" thickBot="1">
      <c r="A25" s="49"/>
      <c r="B25" s="42" t="s">
        <v>37</v>
      </c>
      <c r="C25" s="42"/>
      <c r="D25" s="42"/>
      <c r="E25" s="42"/>
      <c r="F25" s="42"/>
      <c r="G25" s="42"/>
      <c r="H25" s="42"/>
      <c r="I25" s="53"/>
      <c r="J25" s="57"/>
      <c r="K25" s="58">
        <f>K24*0.14</f>
        <v>1245.4750000000001</v>
      </c>
      <c r="L25" s="59"/>
    </row>
    <row r="26" spans="1:12" ht="16.5" thickBot="1">
      <c r="A26" s="60"/>
      <c r="B26" s="61" t="s">
        <v>38</v>
      </c>
      <c r="C26" s="61"/>
      <c r="D26" s="61"/>
      <c r="E26" s="61"/>
      <c r="F26" s="61"/>
      <c r="G26" s="61"/>
      <c r="H26" s="61"/>
      <c r="I26" s="60"/>
      <c r="J26" s="62"/>
      <c r="K26" s="63">
        <f>SUM(K24:L25)</f>
        <v>10141.725</v>
      </c>
      <c r="L26" s="64"/>
    </row>
    <row r="27" spans="1:12">
      <c r="A27" t="s">
        <v>39</v>
      </c>
    </row>
    <row r="28" spans="1:12">
      <c r="A28" t="s">
        <v>40</v>
      </c>
      <c r="D28" s="8">
        <f>I3</f>
        <v>2013</v>
      </c>
      <c r="E28" t="s">
        <v>41</v>
      </c>
      <c r="G28" s="65">
        <f>K26-G16</f>
        <v>-252.43499999999949</v>
      </c>
      <c r="H28" t="s">
        <v>42</v>
      </c>
    </row>
    <row r="29" spans="1:12" ht="15.75" thickBot="1">
      <c r="A29" t="s">
        <v>43</v>
      </c>
      <c r="B29" s="8">
        <f>I3</f>
        <v>2013</v>
      </c>
      <c r="C29" t="s">
        <v>44</v>
      </c>
    </row>
    <row r="30" spans="1:12">
      <c r="A30" s="78" t="s">
        <v>2</v>
      </c>
      <c r="B30" s="79" t="s">
        <v>45</v>
      </c>
      <c r="C30" s="80"/>
      <c r="D30" s="80"/>
      <c r="E30" s="80"/>
      <c r="F30" s="79" t="s">
        <v>46</v>
      </c>
      <c r="G30" s="80"/>
      <c r="H30" s="81"/>
      <c r="I30" s="79" t="s">
        <v>47</v>
      </c>
      <c r="J30" s="80"/>
      <c r="K30" s="80"/>
      <c r="L30" s="81"/>
    </row>
    <row r="31" spans="1:12" ht="15.75" thickBot="1">
      <c r="A31" s="82"/>
      <c r="B31" s="83"/>
      <c r="C31" s="84"/>
      <c r="D31" s="84"/>
      <c r="E31" s="84"/>
      <c r="F31" s="83"/>
      <c r="G31" s="84"/>
      <c r="H31" s="85"/>
      <c r="I31" s="83" t="s">
        <v>91</v>
      </c>
      <c r="J31" s="84"/>
      <c r="K31" s="84"/>
      <c r="L31" s="85"/>
    </row>
    <row r="32" spans="1:12">
      <c r="A32" s="86" t="s">
        <v>48</v>
      </c>
      <c r="B32" s="87" t="s">
        <v>49</v>
      </c>
      <c r="C32" s="87"/>
      <c r="D32" s="87"/>
      <c r="E32" s="88"/>
      <c r="F32" s="89" t="s">
        <v>92</v>
      </c>
      <c r="G32" s="90"/>
      <c r="H32" s="91"/>
      <c r="I32" s="89" t="s">
        <v>93</v>
      </c>
      <c r="J32" s="90"/>
      <c r="K32" s="90"/>
      <c r="L32" s="91"/>
    </row>
    <row r="33" spans="1:12">
      <c r="A33" s="92" t="s">
        <v>50</v>
      </c>
      <c r="B33" s="93" t="s">
        <v>51</v>
      </c>
      <c r="C33" s="93"/>
      <c r="D33" s="93"/>
      <c r="E33" s="94"/>
      <c r="F33" s="95" t="s">
        <v>94</v>
      </c>
      <c r="G33" s="96"/>
      <c r="H33" s="97"/>
      <c r="I33" s="95" t="s">
        <v>52</v>
      </c>
      <c r="J33" s="96"/>
      <c r="K33" s="96"/>
      <c r="L33" s="97"/>
    </row>
    <row r="34" spans="1:12">
      <c r="A34" s="92" t="s">
        <v>53</v>
      </c>
      <c r="B34" s="93" t="s">
        <v>55</v>
      </c>
      <c r="C34" s="93"/>
      <c r="D34" s="93"/>
      <c r="E34" s="94"/>
      <c r="F34" s="95" t="s">
        <v>95</v>
      </c>
      <c r="G34" s="96"/>
      <c r="H34" s="97"/>
      <c r="I34" s="95" t="s">
        <v>96</v>
      </c>
      <c r="J34" s="96"/>
      <c r="K34" s="96"/>
      <c r="L34" s="97"/>
    </row>
    <row r="35" spans="1:12">
      <c r="A35" s="92" t="s">
        <v>54</v>
      </c>
      <c r="B35" s="93" t="s">
        <v>57</v>
      </c>
      <c r="C35" s="93"/>
      <c r="D35" s="93"/>
      <c r="E35" s="94"/>
      <c r="F35" s="95" t="s">
        <v>97</v>
      </c>
      <c r="G35" s="96"/>
      <c r="H35" s="97"/>
      <c r="I35" s="95" t="s">
        <v>98</v>
      </c>
      <c r="J35" s="96"/>
      <c r="K35" s="96"/>
      <c r="L35" s="97"/>
    </row>
    <row r="36" spans="1:12">
      <c r="A36" s="92" t="s">
        <v>56</v>
      </c>
      <c r="B36" s="93" t="s">
        <v>59</v>
      </c>
      <c r="C36" s="93"/>
      <c r="D36" s="93"/>
      <c r="E36" s="94"/>
      <c r="F36" s="95" t="s">
        <v>99</v>
      </c>
      <c r="G36" s="96"/>
      <c r="H36" s="97"/>
      <c r="I36" s="95" t="s">
        <v>100</v>
      </c>
      <c r="J36" s="96"/>
      <c r="K36" s="96"/>
      <c r="L36" s="97"/>
    </row>
    <row r="37" spans="1:12" ht="15.75" thickBot="1">
      <c r="A37" s="98" t="s">
        <v>58</v>
      </c>
      <c r="B37" s="99" t="s">
        <v>60</v>
      </c>
      <c r="C37" s="99"/>
      <c r="D37" s="99"/>
      <c r="E37" s="100"/>
      <c r="F37" s="101" t="s">
        <v>101</v>
      </c>
      <c r="G37" s="102"/>
      <c r="H37" s="103"/>
      <c r="I37" s="101" t="s">
        <v>102</v>
      </c>
      <c r="J37" s="102"/>
      <c r="K37" s="102"/>
      <c r="L37" s="103"/>
    </row>
    <row r="39" spans="1:12">
      <c r="A39" s="66" t="s">
        <v>61</v>
      </c>
      <c r="B39" s="8">
        <f>I3+1</f>
        <v>2014</v>
      </c>
      <c r="C39" t="s">
        <v>62</v>
      </c>
    </row>
    <row r="40" spans="1:12">
      <c r="A40" s="67" t="s">
        <v>63</v>
      </c>
    </row>
    <row r="41" spans="1:12">
      <c r="A41" s="15" t="s">
        <v>64</v>
      </c>
    </row>
    <row r="42" spans="1:12">
      <c r="A42" s="67" t="s">
        <v>65</v>
      </c>
      <c r="F42" s="13">
        <f>H59</f>
        <v>4.2050510503893053</v>
      </c>
      <c r="G42" t="s">
        <v>66</v>
      </c>
    </row>
    <row r="43" spans="1:12">
      <c r="A43" s="67" t="s">
        <v>67</v>
      </c>
      <c r="C43" s="68"/>
      <c r="G43" s="8"/>
    </row>
    <row r="44" spans="1:12">
      <c r="A44" s="67" t="s">
        <v>68</v>
      </c>
      <c r="E44" s="8"/>
      <c r="K44" s="8"/>
    </row>
    <row r="45" spans="1:12">
      <c r="A45" s="69" t="s">
        <v>69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15"/>
    </row>
    <row r="46" spans="1:12">
      <c r="A46" s="70" t="s">
        <v>70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</row>
    <row r="47" spans="1:12">
      <c r="A47" s="70" t="s">
        <v>71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</row>
    <row r="48" spans="1:12">
      <c r="A48" s="69"/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67" t="s">
        <v>72</v>
      </c>
      <c r="B49" s="8">
        <f>I3+1</f>
        <v>2014</v>
      </c>
      <c r="C49" t="s">
        <v>73</v>
      </c>
    </row>
    <row r="50" spans="1:11">
      <c r="A50" s="67" t="s">
        <v>74</v>
      </c>
    </row>
    <row r="51" spans="1:11">
      <c r="A51" s="67" t="s">
        <v>75</v>
      </c>
      <c r="J51" s="72">
        <v>15000</v>
      </c>
      <c r="K51" t="s">
        <v>15</v>
      </c>
    </row>
    <row r="52" spans="1:11">
      <c r="A52" s="70" t="s">
        <v>76</v>
      </c>
      <c r="B52" s="70"/>
      <c r="C52" s="70"/>
      <c r="D52" s="70"/>
      <c r="E52" s="70"/>
      <c r="J52" s="72">
        <v>10000</v>
      </c>
      <c r="K52" t="s">
        <v>15</v>
      </c>
    </row>
    <row r="53" spans="1:11">
      <c r="A53" s="67" t="s">
        <v>77</v>
      </c>
      <c r="J53" s="72">
        <v>1500</v>
      </c>
      <c r="K53" t="s">
        <v>15</v>
      </c>
    </row>
    <row r="54" spans="1:11">
      <c r="A54" s="67" t="s">
        <v>78</v>
      </c>
      <c r="J54" s="72">
        <v>15000</v>
      </c>
      <c r="K54" t="s">
        <v>15</v>
      </c>
    </row>
    <row r="55" spans="1:11">
      <c r="A55" s="67" t="s">
        <v>79</v>
      </c>
      <c r="J55" s="72">
        <v>8000</v>
      </c>
      <c r="K55" t="s">
        <v>15</v>
      </c>
    </row>
    <row r="56" spans="1:11">
      <c r="A56" s="67" t="s">
        <v>80</v>
      </c>
      <c r="J56" s="72">
        <v>8000</v>
      </c>
      <c r="K56" t="s">
        <v>15</v>
      </c>
    </row>
    <row r="57" spans="1:11">
      <c r="A57" s="73" t="s">
        <v>81</v>
      </c>
      <c r="J57" s="74">
        <f>SUM(J51:J56)</f>
        <v>57500</v>
      </c>
      <c r="K57" s="75" t="s">
        <v>82</v>
      </c>
    </row>
    <row r="58" spans="1:11">
      <c r="A58" s="67" t="s">
        <v>83</v>
      </c>
      <c r="H58" s="8">
        <f>I3</f>
        <v>2013</v>
      </c>
      <c r="I58" t="s">
        <v>84</v>
      </c>
      <c r="K58" s="18">
        <f>G28</f>
        <v>-252.43499999999949</v>
      </c>
    </row>
    <row r="59" spans="1:11">
      <c r="A59" s="67" t="s">
        <v>85</v>
      </c>
      <c r="C59" s="65">
        <f>J57+K58</f>
        <v>57247.565000000002</v>
      </c>
      <c r="D59" s="8" t="s">
        <v>86</v>
      </c>
      <c r="E59" s="76">
        <f>I3+1</f>
        <v>2014</v>
      </c>
      <c r="F59" t="s">
        <v>87</v>
      </c>
      <c r="H59" s="13">
        <f>C59/(E5*12)</f>
        <v>4.2050510503893053</v>
      </c>
      <c r="I59" t="s">
        <v>88</v>
      </c>
    </row>
    <row r="61" spans="1:11">
      <c r="B61" t="s">
        <v>89</v>
      </c>
    </row>
    <row r="62" spans="1:11">
      <c r="B62" t="s">
        <v>46</v>
      </c>
      <c r="I62" t="s">
        <v>90</v>
      </c>
    </row>
    <row r="64" spans="1:1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</row>
  </sheetData>
  <mergeCells count="47">
    <mergeCell ref="A46:L46"/>
    <mergeCell ref="A47:L47"/>
    <mergeCell ref="A52:E52"/>
    <mergeCell ref="A64:K64"/>
    <mergeCell ref="B37:E37"/>
    <mergeCell ref="F37:H37"/>
    <mergeCell ref="I37:L37"/>
    <mergeCell ref="B35:E35"/>
    <mergeCell ref="F35:H35"/>
    <mergeCell ref="I35:L35"/>
    <mergeCell ref="B36:E36"/>
    <mergeCell ref="F36:H36"/>
    <mergeCell ref="I36:L36"/>
    <mergeCell ref="B33:E33"/>
    <mergeCell ref="F33:H33"/>
    <mergeCell ref="I33:L33"/>
    <mergeCell ref="B34:E34"/>
    <mergeCell ref="F34:H34"/>
    <mergeCell ref="I34:L34"/>
    <mergeCell ref="B31:E31"/>
    <mergeCell ref="F31:H31"/>
    <mergeCell ref="I31:L31"/>
    <mergeCell ref="B32:E32"/>
    <mergeCell ref="F32:H32"/>
    <mergeCell ref="I32:L32"/>
    <mergeCell ref="B30:E30"/>
    <mergeCell ref="F30:H30"/>
    <mergeCell ref="I30:L30"/>
    <mergeCell ref="K26:L26"/>
    <mergeCell ref="B22:H22"/>
    <mergeCell ref="K22:L22"/>
    <mergeCell ref="B24:H24"/>
    <mergeCell ref="K24:L24"/>
    <mergeCell ref="B25:H25"/>
    <mergeCell ref="K25:L25"/>
    <mergeCell ref="B19:H19"/>
    <mergeCell ref="K19:L19"/>
    <mergeCell ref="B20:H20"/>
    <mergeCell ref="K20:L20"/>
    <mergeCell ref="B21:H21"/>
    <mergeCell ref="K21:L21"/>
    <mergeCell ref="A1:L1"/>
    <mergeCell ref="A2:L2"/>
    <mergeCell ref="A6:B6"/>
    <mergeCell ref="A17:B17"/>
    <mergeCell ref="B18:H18"/>
    <mergeCell ref="K18:L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2014-04-11T05:30:00Z</dcterms:modified>
</cp:coreProperties>
</file>