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9" i="1" l="1"/>
  <c r="I36" i="1"/>
  <c r="I23" i="1" l="1"/>
  <c r="I22" i="1"/>
  <c r="I19" i="1"/>
  <c r="I20" i="1"/>
  <c r="I17" i="1"/>
  <c r="I16" i="1"/>
  <c r="I15" i="1"/>
  <c r="I14" i="1" l="1"/>
  <c r="I27" i="1" s="1"/>
  <c r="I28" i="1" s="1"/>
  <c r="I29" i="1" s="1"/>
  <c r="I37" i="1" l="1"/>
  <c r="I38" i="1" s="1"/>
</calcChain>
</file>

<file path=xl/sharedStrings.xml><?xml version="1.0" encoding="utf-8"?>
<sst xmlns="http://schemas.openxmlformats.org/spreadsheetml/2006/main" count="58" uniqueCount="53">
  <si>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</si>
  <si>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</si>
  <si>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</si>
  <si>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</si>
  <si>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</si>
  <si>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</si>
  <si>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</si>
  <si>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</si>
  <si>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</si>
  <si>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</si>
  <si>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</si>
  <si>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</si>
  <si>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</si>
  <si>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</si>
  <si>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</si>
  <si>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Содержание лифтового оборудования</t>
  </si>
  <si>
    <t>2шт.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</si>
  <si>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</si>
  <si>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</si>
  <si>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</si>
  <si>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</si>
  <si>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</si>
  <si>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</si>
  <si>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</si>
  <si>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</si>
  <si>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</si>
  <si>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 xml:space="preserve">Согласовано:  </t>
  </si>
  <si>
    <t>Совет МКД</t>
  </si>
  <si>
    <t>Главный инженер</t>
  </si>
  <si>
    <t>И. О. Белкин</t>
  </si>
  <si>
    <t>600 руб. в месяц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</si>
  <si>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</si>
  <si>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</si>
  <si>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подъездных козырьков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</si>
  <si>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</si>
  <si>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Остаток средств на конец периода с учетом остатка за 2013 г.</t>
  </si>
  <si>
    <t>4890 руб в месяц</t>
  </si>
  <si>
    <t>по факту с учетом крупногабаритного мусора</t>
  </si>
  <si>
    <t>ежеквартально и по заявкам</t>
  </si>
  <si>
    <t>Биллинг прибора учета тепловой энергии(снятие показаний, обработка и согласование с ООО "Иркутскэнергосбыт")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</si>
  <si>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</si>
  <si>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</si>
  <si>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106         с 01.11.2014г. по 31.12.14г. (2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</si>
  <si>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по статье "Содержание" на 31.10.2014 г.</t>
  </si>
  <si>
    <t>Начислено по статье "Содержание"</t>
  </si>
  <si>
    <t>Оплачено по статье "Содержание"</t>
  </si>
  <si>
    <t>Остаток средств по статье "Текущий ремонт" на 31.10.2014 г.</t>
  </si>
  <si>
    <t>Начислено по статье "Текущий ремонт"</t>
  </si>
  <si>
    <t>Оплачено по статье "Текущий ремонт"</t>
  </si>
  <si>
    <t>Установка елки</t>
  </si>
  <si>
    <t>декабрь 2014 г</t>
  </si>
  <si>
    <t xml:space="preserve">Установка светодидных светильников с фото аккустическим датчиком </t>
  </si>
  <si>
    <t>1 шт. - 1145 руб       40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</si>
</sst>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Layout" topLeftCell="A28" zoomScale="110" zoomScaleNormal="100" zoomScalePageLayoutView="110" workbookViewId="0">
      <selection activeCell="I39" sqref="I39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39" t="s">
        <v>41</v>
      </c>
      <c r="I1" s="40"/>
    </row>
    <row r="2" spans="1:9" x14ac:dyDescent="0.25">
      <c r="A2" s="41" t="s">
        <v>26</v>
      </c>
      <c r="B2" s="42"/>
      <c r="C2" s="42"/>
      <c r="D2" s="11"/>
      <c r="E2" s="12"/>
      <c r="F2" s="11"/>
      <c r="G2" s="11"/>
      <c r="H2" s="40"/>
      <c r="I2" s="40"/>
    </row>
    <row r="3" spans="1:9" ht="33" customHeight="1" x14ac:dyDescent="0.25">
      <c r="A3" s="43" t="s">
        <v>27</v>
      </c>
      <c r="B3" s="43"/>
      <c r="C3" s="43"/>
      <c r="D3" s="11"/>
      <c r="E3" s="11"/>
      <c r="F3" s="11"/>
      <c r="G3" s="11"/>
      <c r="H3" s="40"/>
      <c r="I3" s="40"/>
    </row>
    <row r="4" spans="1:9" x14ac:dyDescent="0.25">
      <c r="A4" s="44" t="s">
        <v>42</v>
      </c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53.25" customHeight="1" x14ac:dyDescent="0.25">
      <c r="A6" s="44"/>
      <c r="B6" s="44"/>
      <c r="C6" s="44"/>
      <c r="D6" s="44"/>
      <c r="E6" s="44"/>
      <c r="F6" s="44"/>
      <c r="G6" s="44"/>
      <c r="H6" s="44"/>
      <c r="I6" s="44"/>
    </row>
    <row r="7" spans="1:9" ht="18.75" x14ac:dyDescent="0.25">
      <c r="A7" s="45" t="s">
        <v>22</v>
      </c>
      <c r="B7" s="45"/>
      <c r="C7" s="45"/>
      <c r="D7" s="8">
        <v>4110.5</v>
      </c>
      <c r="E7" s="8" t="s">
        <v>23</v>
      </c>
      <c r="F7" s="13"/>
      <c r="G7" s="13"/>
      <c r="H7" s="13"/>
      <c r="I7" s="13"/>
    </row>
    <row r="8" spans="1:9" ht="15.75" x14ac:dyDescent="0.25">
      <c r="A8" s="23" t="s">
        <v>11</v>
      </c>
      <c r="B8" s="23"/>
      <c r="C8" s="23"/>
      <c r="D8" s="24"/>
      <c r="E8" s="24"/>
      <c r="F8" s="24"/>
      <c r="G8" s="24"/>
      <c r="H8" s="24"/>
      <c r="I8" s="24"/>
    </row>
    <row r="9" spans="1:9" ht="15.75" x14ac:dyDescent="0.25">
      <c r="A9" s="18"/>
      <c r="B9" s="25" t="s">
        <v>43</v>
      </c>
      <c r="C9" s="28"/>
      <c r="D9" s="28"/>
      <c r="E9" s="28"/>
      <c r="F9" s="28"/>
      <c r="G9" s="29"/>
      <c r="H9" s="19"/>
      <c r="I9" s="9">
        <v>37940.209914285573</v>
      </c>
    </row>
    <row r="10" spans="1:9" ht="15.75" x14ac:dyDescent="0.25">
      <c r="A10" s="2"/>
      <c r="B10" s="23" t="s">
        <v>44</v>
      </c>
      <c r="C10" s="23"/>
      <c r="D10" s="23"/>
      <c r="E10" s="23"/>
      <c r="F10" s="23"/>
      <c r="G10" s="23"/>
      <c r="H10" s="2"/>
      <c r="I10" s="9">
        <v>109745.48</v>
      </c>
    </row>
    <row r="11" spans="1:9" ht="15.75" x14ac:dyDescent="0.25">
      <c r="A11" s="2"/>
      <c r="B11" s="23" t="s">
        <v>45</v>
      </c>
      <c r="C11" s="23"/>
      <c r="D11" s="23"/>
      <c r="E11" s="23"/>
      <c r="F11" s="23"/>
      <c r="G11" s="23"/>
      <c r="H11" s="2"/>
      <c r="I11" s="9">
        <v>105546.85</v>
      </c>
    </row>
    <row r="12" spans="1:9" ht="15.75" x14ac:dyDescent="0.25">
      <c r="A12" s="23" t="s">
        <v>0</v>
      </c>
      <c r="B12" s="23"/>
      <c r="C12" s="23"/>
      <c r="D12" s="23"/>
      <c r="E12" s="23"/>
      <c r="F12" s="23"/>
      <c r="G12" s="23"/>
      <c r="H12" s="23"/>
      <c r="I12" s="23"/>
    </row>
    <row r="13" spans="1:9" ht="31.5" x14ac:dyDescent="0.25">
      <c r="A13" s="7"/>
      <c r="B13" s="32" t="s">
        <v>9</v>
      </c>
      <c r="C13" s="32"/>
      <c r="D13" s="32"/>
      <c r="E13" s="32"/>
      <c r="F13" s="32"/>
      <c r="G13" s="32"/>
      <c r="H13" s="2" t="s">
        <v>17</v>
      </c>
      <c r="I13" s="2" t="s">
        <v>13</v>
      </c>
    </row>
    <row r="14" spans="1:9" ht="33" customHeight="1" x14ac:dyDescent="0.25">
      <c r="A14" s="2">
        <v>1</v>
      </c>
      <c r="B14" s="23" t="s">
        <v>31</v>
      </c>
      <c r="C14" s="23"/>
      <c r="D14" s="23"/>
      <c r="E14" s="23"/>
      <c r="F14" s="23"/>
      <c r="G14" s="23"/>
      <c r="H14" s="2" t="s">
        <v>18</v>
      </c>
      <c r="I14" s="3">
        <f>2*7750</f>
        <v>15500</v>
      </c>
    </row>
    <row r="15" spans="1:9" ht="15.75" x14ac:dyDescent="0.25">
      <c r="A15" s="2">
        <v>2</v>
      </c>
      <c r="B15" s="23" t="s">
        <v>1</v>
      </c>
      <c r="C15" s="23"/>
      <c r="D15" s="23"/>
      <c r="E15" s="23"/>
      <c r="F15" s="23"/>
      <c r="G15" s="23"/>
      <c r="H15" s="2" t="s">
        <v>36</v>
      </c>
      <c r="I15" s="3">
        <f>2*4890</f>
        <v>9780</v>
      </c>
    </row>
    <row r="16" spans="1:9" ht="31.5" x14ac:dyDescent="0.25">
      <c r="A16" s="2">
        <v>4</v>
      </c>
      <c r="B16" s="23" t="s">
        <v>2</v>
      </c>
      <c r="C16" s="23"/>
      <c r="D16" s="23"/>
      <c r="E16" s="23"/>
      <c r="F16" s="23"/>
      <c r="G16" s="23"/>
      <c r="H16" s="2" t="s">
        <v>19</v>
      </c>
      <c r="I16" s="3">
        <f>5453.6/10*2</f>
        <v>1090.72</v>
      </c>
    </row>
    <row r="17" spans="1:9" ht="31.5" x14ac:dyDescent="0.25">
      <c r="A17" s="2">
        <v>5</v>
      </c>
      <c r="B17" s="23" t="s">
        <v>3</v>
      </c>
      <c r="C17" s="23"/>
      <c r="D17" s="23"/>
      <c r="E17" s="23"/>
      <c r="F17" s="23"/>
      <c r="G17" s="23"/>
      <c r="H17" s="2" t="s">
        <v>32</v>
      </c>
      <c r="I17" s="3">
        <f>4110.5*0.67*2</f>
        <v>5508.0700000000006</v>
      </c>
    </row>
    <row r="18" spans="1:9" ht="47.25" x14ac:dyDescent="0.25">
      <c r="A18" s="2">
        <v>6</v>
      </c>
      <c r="B18" s="23" t="s">
        <v>4</v>
      </c>
      <c r="C18" s="23"/>
      <c r="D18" s="23"/>
      <c r="E18" s="23"/>
      <c r="F18" s="23"/>
      <c r="G18" s="23"/>
      <c r="H18" s="2" t="s">
        <v>37</v>
      </c>
      <c r="I18" s="3">
        <v>9878.6</v>
      </c>
    </row>
    <row r="19" spans="1:9" ht="33.75" customHeight="1" x14ac:dyDescent="0.25">
      <c r="A19" s="2">
        <v>7</v>
      </c>
      <c r="B19" s="23" t="s">
        <v>5</v>
      </c>
      <c r="C19" s="23"/>
      <c r="D19" s="23"/>
      <c r="E19" s="23"/>
      <c r="F19" s="23"/>
      <c r="G19" s="23"/>
      <c r="H19" s="2"/>
      <c r="I19" s="3">
        <f>4110.5*0.34*2.5</f>
        <v>3493.9250000000002</v>
      </c>
    </row>
    <row r="20" spans="1:9" ht="162" customHeight="1" x14ac:dyDescent="0.25">
      <c r="A20" s="2">
        <v>8</v>
      </c>
      <c r="B20" s="23" t="s">
        <v>20</v>
      </c>
      <c r="C20" s="23"/>
      <c r="D20" s="23"/>
      <c r="E20" s="23"/>
      <c r="F20" s="23"/>
      <c r="G20" s="23"/>
      <c r="H20" s="16" t="s">
        <v>34</v>
      </c>
      <c r="I20" s="3">
        <f>4110.5*0.86*2</f>
        <v>7070.0599999999995</v>
      </c>
    </row>
    <row r="21" spans="1:9" ht="31.5" customHeight="1" x14ac:dyDescent="0.25">
      <c r="A21" s="2">
        <v>10</v>
      </c>
      <c r="B21" s="23" t="s">
        <v>6</v>
      </c>
      <c r="C21" s="23"/>
      <c r="D21" s="23"/>
      <c r="E21" s="23"/>
      <c r="F21" s="23"/>
      <c r="G21" s="23"/>
      <c r="H21" s="2" t="s">
        <v>38</v>
      </c>
      <c r="I21" s="3">
        <v>820</v>
      </c>
    </row>
    <row r="22" spans="1:9" ht="15.75" x14ac:dyDescent="0.25">
      <c r="A22" s="2">
        <v>11</v>
      </c>
      <c r="B22" s="23" t="s">
        <v>15</v>
      </c>
      <c r="C22" s="23"/>
      <c r="D22" s="23"/>
      <c r="E22" s="23"/>
      <c r="F22" s="23"/>
      <c r="G22" s="23"/>
      <c r="H22" s="2" t="s">
        <v>21</v>
      </c>
      <c r="I22" s="3">
        <f>(5300)*2*2</f>
        <v>21200</v>
      </c>
    </row>
    <row r="23" spans="1:9" ht="55.5" customHeight="1" x14ac:dyDescent="0.25">
      <c r="A23" s="21">
        <v>12</v>
      </c>
      <c r="B23" s="25" t="s">
        <v>39</v>
      </c>
      <c r="C23" s="26"/>
      <c r="D23" s="26"/>
      <c r="E23" s="26"/>
      <c r="F23" s="26"/>
      <c r="G23" s="27"/>
      <c r="H23" s="14" t="s">
        <v>30</v>
      </c>
      <c r="I23" s="3">
        <f>600*2</f>
        <v>1200</v>
      </c>
    </row>
    <row r="24" spans="1:9" ht="15.75" customHeight="1" x14ac:dyDescent="0.25">
      <c r="A24" s="21">
        <v>13</v>
      </c>
      <c r="B24" s="25" t="s">
        <v>49</v>
      </c>
      <c r="C24" s="26"/>
      <c r="D24" s="26"/>
      <c r="E24" s="26"/>
      <c r="F24" s="26"/>
      <c r="G24" s="27"/>
      <c r="H24" s="21" t="s">
        <v>50</v>
      </c>
      <c r="I24" s="3">
        <v>3950</v>
      </c>
    </row>
    <row r="25" spans="1:9" ht="15.75" x14ac:dyDescent="0.25">
      <c r="A25" s="21">
        <v>14</v>
      </c>
      <c r="B25" s="23" t="s">
        <v>33</v>
      </c>
      <c r="C25" s="23"/>
      <c r="D25" s="23"/>
      <c r="E25" s="23"/>
      <c r="F25" s="23"/>
      <c r="G25" s="23"/>
      <c r="H25" s="2" t="s">
        <v>16</v>
      </c>
      <c r="I25" s="3">
        <v>450</v>
      </c>
    </row>
    <row r="26" spans="1:9" ht="15.75" x14ac:dyDescent="0.25">
      <c r="A26" s="21">
        <v>15</v>
      </c>
      <c r="B26" s="23" t="s">
        <v>25</v>
      </c>
      <c r="C26" s="23"/>
      <c r="D26" s="23"/>
      <c r="E26" s="23"/>
      <c r="F26" s="23"/>
      <c r="G26" s="23"/>
      <c r="H26" s="2" t="s">
        <v>40</v>
      </c>
      <c r="I26" s="3">
        <v>325.3</v>
      </c>
    </row>
    <row r="27" spans="1:9" ht="15.75" x14ac:dyDescent="0.25">
      <c r="A27" s="21">
        <v>16</v>
      </c>
      <c r="B27" s="23" t="s">
        <v>24</v>
      </c>
      <c r="C27" s="23"/>
      <c r="D27" s="23"/>
      <c r="E27" s="23"/>
      <c r="F27" s="23"/>
      <c r="G27" s="23"/>
      <c r="H27" s="2"/>
      <c r="I27" s="3">
        <f>SUM(I14:I26)*0.1</f>
        <v>8026.6675000000005</v>
      </c>
    </row>
    <row r="28" spans="1:9" ht="15.75" x14ac:dyDescent="0.25">
      <c r="A28" s="21">
        <v>17</v>
      </c>
      <c r="B28" s="23" t="s">
        <v>7</v>
      </c>
      <c r="C28" s="23"/>
      <c r="D28" s="23"/>
      <c r="E28" s="23"/>
      <c r="F28" s="23"/>
      <c r="G28" s="23"/>
      <c r="H28" s="2"/>
      <c r="I28" s="9">
        <f>SUM(I14:I27)</f>
        <v>88293.342499999999</v>
      </c>
    </row>
    <row r="29" spans="1:9" ht="30" customHeight="1" x14ac:dyDescent="0.25">
      <c r="A29" s="10"/>
      <c r="B29" s="30" t="s">
        <v>35</v>
      </c>
      <c r="C29" s="30"/>
      <c r="D29" s="30"/>
      <c r="E29" s="30"/>
      <c r="F29" s="30"/>
      <c r="G29" s="30"/>
      <c r="H29" s="10"/>
      <c r="I29" s="9">
        <f>I11-I28+I9</f>
        <v>55193.71741428558</v>
      </c>
    </row>
    <row r="30" spans="1:9" ht="15.75" x14ac:dyDescent="0.25">
      <c r="A30" s="23" t="s">
        <v>12</v>
      </c>
      <c r="B30" s="23"/>
      <c r="C30" s="23"/>
      <c r="D30" s="24"/>
      <c r="E30" s="24"/>
      <c r="F30" s="24"/>
      <c r="G30" s="24"/>
      <c r="H30" s="24"/>
      <c r="I30" s="24"/>
    </row>
    <row r="31" spans="1:9" ht="32.25" customHeight="1" x14ac:dyDescent="0.25">
      <c r="A31" s="15"/>
      <c r="B31" s="25" t="s">
        <v>46</v>
      </c>
      <c r="C31" s="28"/>
      <c r="D31" s="28"/>
      <c r="E31" s="28"/>
      <c r="F31" s="28"/>
      <c r="G31" s="29"/>
      <c r="H31" s="19"/>
      <c r="I31" s="9">
        <v>-132606.81</v>
      </c>
    </row>
    <row r="32" spans="1:9" ht="21.75" customHeight="1" x14ac:dyDescent="0.25">
      <c r="A32" s="2"/>
      <c r="B32" s="23" t="s">
        <v>47</v>
      </c>
      <c r="C32" s="23"/>
      <c r="D32" s="23"/>
      <c r="E32" s="23"/>
      <c r="F32" s="23"/>
      <c r="G32" s="23"/>
      <c r="H32" s="2"/>
      <c r="I32" s="9">
        <v>37157.120000000003</v>
      </c>
    </row>
    <row r="33" spans="1:9" ht="23.25" customHeight="1" x14ac:dyDescent="0.25">
      <c r="A33" s="2"/>
      <c r="B33" s="23" t="s">
        <v>48</v>
      </c>
      <c r="C33" s="23"/>
      <c r="D33" s="23"/>
      <c r="E33" s="23"/>
      <c r="F33" s="23"/>
      <c r="G33" s="23"/>
      <c r="H33" s="2"/>
      <c r="I33" s="9">
        <v>35734.78</v>
      </c>
    </row>
    <row r="34" spans="1:9" ht="15.75" x14ac:dyDescent="0.25">
      <c r="A34" s="23" t="s">
        <v>0</v>
      </c>
      <c r="B34" s="23"/>
      <c r="C34" s="23"/>
      <c r="D34" s="23"/>
      <c r="E34" s="23"/>
      <c r="F34" s="23"/>
      <c r="G34" s="23"/>
      <c r="H34" s="23"/>
      <c r="I34" s="23"/>
    </row>
    <row r="35" spans="1:9" ht="28.5" customHeight="1" x14ac:dyDescent="0.25">
      <c r="A35" s="7"/>
      <c r="B35" s="32" t="s">
        <v>9</v>
      </c>
      <c r="C35" s="32"/>
      <c r="D35" s="32"/>
      <c r="E35" s="32"/>
      <c r="F35" s="32"/>
      <c r="G35" s="32"/>
      <c r="H35" s="2" t="s">
        <v>10</v>
      </c>
      <c r="I35" s="2" t="s">
        <v>13</v>
      </c>
    </row>
    <row r="36" spans="1:9" ht="30" customHeight="1" x14ac:dyDescent="0.25">
      <c r="A36" s="2">
        <v>1</v>
      </c>
      <c r="B36" s="22" t="s">
        <v>51</v>
      </c>
      <c r="C36" s="22"/>
      <c r="D36" s="22"/>
      <c r="E36" s="22"/>
      <c r="F36" s="22"/>
      <c r="G36" s="22"/>
      <c r="H36" s="2" t="s">
        <v>52</v>
      </c>
      <c r="I36" s="3">
        <f>1145*40</f>
        <v>45800</v>
      </c>
    </row>
    <row r="37" spans="1:9" ht="15.75" x14ac:dyDescent="0.25">
      <c r="A37" s="17">
        <v>18</v>
      </c>
      <c r="B37" s="23" t="s">
        <v>24</v>
      </c>
      <c r="C37" s="23"/>
      <c r="D37" s="23"/>
      <c r="E37" s="23"/>
      <c r="F37" s="23"/>
      <c r="G37" s="23"/>
      <c r="H37" s="2"/>
      <c r="I37" s="5">
        <f>SUM(I36:I36)*0.1</f>
        <v>4580</v>
      </c>
    </row>
    <row r="38" spans="1:9" ht="15.75" x14ac:dyDescent="0.25">
      <c r="A38" s="17">
        <v>19</v>
      </c>
      <c r="B38" s="23" t="s">
        <v>14</v>
      </c>
      <c r="C38" s="23"/>
      <c r="D38" s="23"/>
      <c r="E38" s="23"/>
      <c r="F38" s="23"/>
      <c r="G38" s="23"/>
      <c r="H38" s="4"/>
      <c r="I38" s="6">
        <f>SUM(I36:I37)</f>
        <v>50380</v>
      </c>
    </row>
    <row r="39" spans="1:9" ht="30" customHeight="1" x14ac:dyDescent="0.25">
      <c r="A39" s="20"/>
      <c r="B39" s="35" t="s">
        <v>35</v>
      </c>
      <c r="C39" s="35"/>
      <c r="D39" s="35"/>
      <c r="E39" s="35"/>
      <c r="F39" s="35"/>
      <c r="G39" s="35"/>
      <c r="H39" s="20"/>
      <c r="I39" s="6">
        <f>I33-I38+I31</f>
        <v>-147252.03</v>
      </c>
    </row>
    <row r="40" spans="1:9" ht="15.75" x14ac:dyDescent="0.25">
      <c r="A40" s="1"/>
      <c r="B40" s="36"/>
      <c r="C40" s="36"/>
      <c r="D40" s="36"/>
      <c r="E40" s="36"/>
      <c r="F40" s="36"/>
      <c r="G40" s="36"/>
      <c r="H40" s="1"/>
      <c r="I40" s="1"/>
    </row>
    <row r="41" spans="1:9" ht="15.75" x14ac:dyDescent="0.25">
      <c r="A41" s="37" t="s">
        <v>28</v>
      </c>
      <c r="B41" s="38"/>
      <c r="C41" s="38"/>
      <c r="D41" s="38"/>
      <c r="E41" s="38"/>
      <c r="F41" s="38"/>
      <c r="G41" s="38"/>
      <c r="H41" s="31"/>
      <c r="I41" s="31"/>
    </row>
    <row r="42" spans="1:9" ht="15.75" x14ac:dyDescent="0.25">
      <c r="A42" s="33" t="s">
        <v>8</v>
      </c>
      <c r="B42" s="34"/>
      <c r="C42" s="34"/>
      <c r="D42" s="34"/>
      <c r="E42" s="34"/>
      <c r="F42" s="34"/>
      <c r="G42" s="34"/>
      <c r="H42" s="1" t="s">
        <v>29</v>
      </c>
      <c r="I42" s="1"/>
    </row>
  </sheetData>
  <mergeCells count="41">
    <mergeCell ref="H1:I3"/>
    <mergeCell ref="A2:C2"/>
    <mergeCell ref="A3:C3"/>
    <mergeCell ref="B22:G22"/>
    <mergeCell ref="A12:I12"/>
    <mergeCell ref="B14:G14"/>
    <mergeCell ref="B15:G15"/>
    <mergeCell ref="B16:G16"/>
    <mergeCell ref="B13:G13"/>
    <mergeCell ref="A4:I6"/>
    <mergeCell ref="A8:I8"/>
    <mergeCell ref="B10:G10"/>
    <mergeCell ref="B11:G11"/>
    <mergeCell ref="B9:G9"/>
    <mergeCell ref="A7:C7"/>
    <mergeCell ref="A42:G42"/>
    <mergeCell ref="B38:G38"/>
    <mergeCell ref="B39:G39"/>
    <mergeCell ref="B40:G40"/>
    <mergeCell ref="A41:G41"/>
    <mergeCell ref="H41:I41"/>
    <mergeCell ref="B36:G36"/>
    <mergeCell ref="B35:G35"/>
    <mergeCell ref="B37:G37"/>
    <mergeCell ref="B17:G17"/>
    <mergeCell ref="B24:G24"/>
    <mergeCell ref="B28:G28"/>
    <mergeCell ref="B29:G29"/>
    <mergeCell ref="B18:G18"/>
    <mergeCell ref="B19:G19"/>
    <mergeCell ref="B20:G20"/>
    <mergeCell ref="B21:G21"/>
    <mergeCell ref="B26:G26"/>
    <mergeCell ref="B25:G25"/>
    <mergeCell ref="B27:G27"/>
    <mergeCell ref="B23:G23"/>
    <mergeCell ref="A30:I30"/>
    <mergeCell ref="B31:G31"/>
    <mergeCell ref="B33:G33"/>
    <mergeCell ref="A34:I34"/>
    <mergeCell ref="B32:G32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cp:lastPrinted>2014-11-28T04:06:27Z</cp:lastPrinted>
  <dcterms:created xsi:type="dcterms:W3CDTF">2013-08-12T02:50:29Z</dcterms:created>
  <dcterms:modified xsi:type="dcterms:W3CDTF">2015-03-23T09:03:05Z</dcterms:modified>
</cp:coreProperties>
</file>