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6" i="12" l="1"/>
  <c r="D44" i="12" l="1"/>
  <c r="D56" i="12"/>
  <c r="D55" i="12"/>
  <c r="D47" i="12" l="1"/>
  <c r="D48" i="12" s="1"/>
  <c r="D49" i="12" s="1"/>
  <c r="D28" i="12"/>
  <c r="D13" i="12"/>
  <c r="E77" i="12" l="1"/>
  <c r="D57" i="12"/>
  <c r="D16" i="12"/>
  <c r="D15" i="12"/>
  <c r="D35" i="12" l="1"/>
  <c r="D34" i="12"/>
  <c r="D33" i="12"/>
  <c r="D18" i="12"/>
  <c r="D25" i="12" s="1"/>
  <c r="D14" i="12"/>
  <c r="D28" i="5" l="1"/>
</calcChain>
</file>

<file path=xl/sharedStrings.xml><?xml version="1.0" encoding="utf-8"?>
<sst xmlns="http://schemas.openxmlformats.org/spreadsheetml/2006/main" count="912" uniqueCount="347">
  <si>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</si>
  <si>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</si>
  <si>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</si>
  <si>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</si>
  <si>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</si>
  <si>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</si>
  <si>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</si>
  <si>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</si>
  <si>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</si>
  <si>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</si>
  <si>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</si>
  <si>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</si>
  <si>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</si>
  <si>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</si>
  <si>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</si>
  <si>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</si>
  <si>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</si>
  <si>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</si>
  <si>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</si>
  <si>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</si>
  <si>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</si>
  <si>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</si>
  <si>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</si>
  <si>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</si>
  <si>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</si>
  <si>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</si>
  <si>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</si>
  <si>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</si>
  <si>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</si>
  <si>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</si>
  <si>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</si>
  <si>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</si>
  <si>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</si>
  <si>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</si>
  <si>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</si>
  <si>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</si>
  <si>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</si>
  <si>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</si>
  <si>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</si>
  <si>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</si>
  <si>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</si>
  <si>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</si>
  <si>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</si>
  <si>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</si>
  <si>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</si>
  <si>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</si>
  <si>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</si>
  <si>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</si>
  <si>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</si>
  <si>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</si>
  <si>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</si>
  <si>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</si>
  <si>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</si>
  <si>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</si>
  <si>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</si>
  <si>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</si>
  <si>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</si>
  <si>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</si>
  <si>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</si>
  <si>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</si>
  <si>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</si>
  <si>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</si>
  <si>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</si>
  <si>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</si>
  <si>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</si>
  <si>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</si>
  <si>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</si>
  <si>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</si>
  <si>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</si>
  <si>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</si>
  <si>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</si>
  <si>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</si>
  <si>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</si>
  <si>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</si>
  <si>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</si>
  <si>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</si>
  <si>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</si>
  <si>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</si>
  <si>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</si>
  <si>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</si>
  <si>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</si>
  <si>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</si>
  <si>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</si>
  <si>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</si>
  <si>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</si>
  <si>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</si>
  <si>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</si>
  <si>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</si>
  <si>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</si>
  <si>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</si>
  <si>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</si>
  <si>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</si>
  <si>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</si>
  <si>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</si>
  <si>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</si>
  <si>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</si>
  <si>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</si>
  <si>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</si>
  <si>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</si>
  <si>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</si>
  <si>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</si>
  <si>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</si>
  <si>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</si>
  <si>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</si>
  <si>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</si>
  <si>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</si>
  <si>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</si>
  <si>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</si>
  <si>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</si>
  <si>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</si>
  <si>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</si>
  <si>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</si>
  <si>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</si>
  <si>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</si>
  <si>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</si>
  <si>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</si>
  <si>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</si>
  <si>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</si>
  <si>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</si>
  <si>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</si>
  <si>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</si>
  <si>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</si>
  <si>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</si>
  <si>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</si>
  <si>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</si>
  <si>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</si>
  <si>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</si>
  <si>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</si>
  <si>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</si>
  <si>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</si>
  <si>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</si>
  <si>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</si>
  <si>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</si>
  <si>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</si>
  <si>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</si>
  <si>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</si>
  <si>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</si>
  <si>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</si>
  <si>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</si>
  <si>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</si>
  <si>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</si>
  <si>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</si>
  <si>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</si>
  <si>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</si>
  <si>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</si>
  <si>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</si>
  <si>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</si>
  <si>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</si>
  <si>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</si>
  <si>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</si>
  <si>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</si>
  <si>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</si>
  <si>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</si>
  <si>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</si>
  <si>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</si>
  <si>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</si>
  <si>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</si>
  <si>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</si>
  <si>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</si>
  <si>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</si>
  <si>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</si>
  <si>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</si>
  <si>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</si>
  <si>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</si>
  <si>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</si>
  <si>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</si>
  <si>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</si>
  <si>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</si>
  <si>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</si>
  <si>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</si>
  <si>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</si>
  <si>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</si>
  <si>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</si>
  <si>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</si>
  <si>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</si>
  <si>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</si>
  <si>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</si>
  <si>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</si>
  <si>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</si>
  <si>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</si>
  <si>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</si>
  <si>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</si>
  <si>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</si>
  <si>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</si>
  <si>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</si>
  <si>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</si>
  <si>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</si>
  <si>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</si>
  <si>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</si>
  <si>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</si>
  <si>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</si>
  <si>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</si>
  <si>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</si>
  <si>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</si>
  <si>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</si>
  <si>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</si>
  <si>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</si>
  <si>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</si>
  <si>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</si>
  <si>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</si>
  <si>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</si>
  <si>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</si>
  <si>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</si>
  <si>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</si>
  <si>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</si>
  <si>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</si>
  <si>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</si>
  <si>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</si>
  <si>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</si>
  <si>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</si>
  <si>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</si>
  <si>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</si>
  <si>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</si>
  <si>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</si>
  <si>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</si>
  <si>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</si>
  <si>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</si>
  <si>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</si>
  <si>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</si>
  <si>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</si>
  <si>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</si>
  <si>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</si>
  <si>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</si>
  <si>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</si>
  <si>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</si>
  <si>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</si>
  <si>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</si>
  <si>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</si>
  <si>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</si>
  <si>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</si>
  <si>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</si>
  <si>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</si>
  <si>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</si>
  <si>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</si>
  <si>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</si>
  <si>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</si>
  <si>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</si>
  <si>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</si>
  <si>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</si>
  <si>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</si>
  <si>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</si>
  <si>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</si>
  <si>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</si>
  <si>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</si>
  <si>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</si>
  <si>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</si>
  <si>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</si>
  <si>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</si>
  <si>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</si>
  <si>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</si>
  <si>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</si>
  <si>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</si>
  <si>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</si>
  <si>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</si>
  <si>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</si>
  <si>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</si>
  <si>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</si>
  <si>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</si>
  <si>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</si>
  <si>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</si>
  <si>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</si>
  <si>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</si>
  <si>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</si>
  <si>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</si>
  <si>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</si>
  <si>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</si>
  <si>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</si>
  <si>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</si>
  <si>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</si>
  <si>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</si>
  <si>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</si>
  <si>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</si>
  <si>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</si>
  <si>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</si>
  <si>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</si>
  <si>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</si>
  <si>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</si>
  <si>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</si>
  <si>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</si>
  <si>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</si>
  <si>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</si>
  <si>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</si>
  <si>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</si>
  <si>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</si>
  <si>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</si>
  <si>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</si>
  <si>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</si>
  <si>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</si>
  <si>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</si>
  <si>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</si>
  <si>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</si>
  <si>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</si>
  <si>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</si>
  <si>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</si>
  <si>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</si>
  <si>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</si>
  <si>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</si>
  <si>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</si>
  <si>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</si>
  <si>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</si>
  <si>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</si>
  <si>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</si>
  <si>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</si>
  <si>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</si>
  <si>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</si>
  <si>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</si>
  <si>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</si>
  <si>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</si>
  <si>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</si>
  <si>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</si>
  <si>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</si>
  <si>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</si>
  <si>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</si>
  <si>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</si>
  <si>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</si>
  <si>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</si>
  <si>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</si>
  <si>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</si>
  <si>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</si>
  <si>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</si>
  <si>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20.21</t>
  </si>
  <si>
    <t>Содержание</t>
  </si>
  <si>
    <t xml:space="preserve">Остаток (- задолженность) по статье содержание </t>
  </si>
  <si>
    <t>Остаток средств по статье текущий ремонт</t>
  </si>
  <si>
    <t xml:space="preserve"> 20.22</t>
  </si>
  <si>
    <t xml:space="preserve"> 20.23</t>
  </si>
  <si>
    <t>1шт. 420руб.</t>
  </si>
  <si>
    <t xml:space="preserve"> 20.24</t>
  </si>
  <si>
    <t xml:space="preserve"> 20.25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</si>
  <si>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</si>
  <si>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48 за период с 01.01.2019 г. по 31.12.2019 г.</t>
  </si>
  <si>
    <t>Сумма расходов по статье Содержание за 2019 г.</t>
  </si>
  <si>
    <t>Сумма расходов по статье текущий ремонт за 2019 г.</t>
  </si>
  <si>
    <t>Январь, февраль, март</t>
  </si>
  <si>
    <t>Остаток средств за 2018 г.("-" перерасход)</t>
  </si>
  <si>
    <t xml:space="preserve">Замена трубопровода в подвальном помещении   </t>
  </si>
  <si>
    <t>6 метров диам. 32мм</t>
  </si>
  <si>
    <t xml:space="preserve">Монтаж общедомового прибора учета холодного водоснабжения </t>
  </si>
  <si>
    <t>Доставка и разгрузка земли для клумб на придомовых территориях</t>
  </si>
  <si>
    <t>Установка вазонов для клумб на придомовой территории</t>
  </si>
  <si>
    <t>12 шт</t>
  </si>
  <si>
    <t>Ремонт межпанельных швов</t>
  </si>
  <si>
    <t>кв. 9- 6п.м</t>
  </si>
  <si>
    <t>Поверка общедомового прибора учета тепла и горячего водоснабжения</t>
  </si>
  <si>
    <t>Главный инженер ООО "Прибайкальская"                                          Белкин И. О.</t>
  </si>
  <si>
    <t xml:space="preserve"> 20.26</t>
  </si>
  <si>
    <t xml:space="preserve"> 20.27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</si>
</sst>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4" borderId="19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8">
          <cell r="B18">
            <v>12833.42</v>
          </cell>
          <cell r="C18">
            <v>133751.76</v>
          </cell>
          <cell r="G18">
            <v>45973.8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>
      <c r="A2" s="24"/>
    </row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263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193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193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193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194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204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195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196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196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205</v>
      </c>
    </row>
    <row r="7" spans="1:4" s="6" customFormat="1" ht="20.100000000000001" customHeight="1" x14ac:dyDescent="0.25">
      <c r="A7" s="90" t="s">
        <v>155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206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202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203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0" t="s">
        <v>85</v>
      </c>
      <c r="B20" s="90"/>
      <c r="C20" s="90"/>
      <c r="D20" s="9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198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3" t="s">
        <v>55</v>
      </c>
      <c r="B24" s="93"/>
      <c r="C24" s="93"/>
      <c r="D24" s="93"/>
    </row>
    <row r="25" spans="1:4" s="6" customFormat="1" ht="20.100000000000001" customHeight="1" x14ac:dyDescent="0.25">
      <c r="A25" s="95">
        <v>14</v>
      </c>
      <c r="B25" s="47" t="s">
        <v>56</v>
      </c>
      <c r="C25" s="26" t="s">
        <v>5</v>
      </c>
      <c r="D25" s="27" t="s">
        <v>199</v>
      </c>
    </row>
    <row r="26" spans="1:4" s="6" customFormat="1" ht="20.100000000000001" customHeight="1" x14ac:dyDescent="0.25">
      <c r="A26" s="96"/>
      <c r="B26" s="7" t="s">
        <v>57</v>
      </c>
      <c r="C26" s="5" t="s">
        <v>5</v>
      </c>
      <c r="D26" s="28" t="s">
        <v>209</v>
      </c>
    </row>
    <row r="27" spans="1:4" s="6" customFormat="1" ht="36.75" customHeight="1" x14ac:dyDescent="0.25">
      <c r="A27" s="96"/>
      <c r="B27" s="3" t="s">
        <v>58</v>
      </c>
      <c r="C27" s="5" t="s">
        <v>5</v>
      </c>
      <c r="D27" s="43" t="s">
        <v>210</v>
      </c>
    </row>
    <row r="28" spans="1:4" s="6" customFormat="1" ht="20.100000000000001" customHeight="1" x14ac:dyDescent="0.25">
      <c r="A28" s="96"/>
      <c r="B28" s="3" t="s">
        <v>59</v>
      </c>
      <c r="C28" s="5" t="s">
        <v>5</v>
      </c>
      <c r="D28" s="43" t="s">
        <v>214</v>
      </c>
    </row>
    <row r="29" spans="1:4" s="6" customFormat="1" ht="20.100000000000001" customHeight="1" x14ac:dyDescent="0.25">
      <c r="A29" s="96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7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5">
        <v>15</v>
      </c>
      <c r="B31" s="47" t="s">
        <v>56</v>
      </c>
      <c r="C31" s="26" t="s">
        <v>5</v>
      </c>
      <c r="D31" s="27" t="s">
        <v>233</v>
      </c>
    </row>
    <row r="32" spans="1:4" s="6" customFormat="1" ht="20.100000000000001" customHeight="1" x14ac:dyDescent="0.25">
      <c r="A32" s="96"/>
      <c r="B32" s="7" t="s">
        <v>57</v>
      </c>
      <c r="C32" s="5" t="s">
        <v>5</v>
      </c>
      <c r="D32" s="28" t="s">
        <v>209</v>
      </c>
    </row>
    <row r="33" spans="1:4" s="6" customFormat="1" ht="37.5" customHeight="1" x14ac:dyDescent="0.25">
      <c r="A33" s="96"/>
      <c r="B33" s="3" t="s">
        <v>58</v>
      </c>
      <c r="C33" s="5" t="s">
        <v>5</v>
      </c>
      <c r="D33" s="43" t="s">
        <v>259</v>
      </c>
    </row>
    <row r="34" spans="1:4" s="6" customFormat="1" ht="20.100000000000001" customHeight="1" x14ac:dyDescent="0.25">
      <c r="A34" s="96"/>
      <c r="B34" s="3" t="s">
        <v>59</v>
      </c>
      <c r="C34" s="5" t="s">
        <v>5</v>
      </c>
      <c r="D34" s="43" t="s">
        <v>228</v>
      </c>
    </row>
    <row r="35" spans="1:4" s="6" customFormat="1" ht="20.100000000000001" customHeight="1" x14ac:dyDescent="0.25">
      <c r="A35" s="96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7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5">
        <v>16</v>
      </c>
      <c r="B37" s="47" t="s">
        <v>56</v>
      </c>
      <c r="C37" s="26" t="s">
        <v>5</v>
      </c>
      <c r="D37" s="27" t="s">
        <v>244</v>
      </c>
    </row>
    <row r="38" spans="1:4" s="6" customFormat="1" ht="20.100000000000001" customHeight="1" x14ac:dyDescent="0.25">
      <c r="A38" s="96"/>
      <c r="B38" s="7" t="s">
        <v>57</v>
      </c>
      <c r="C38" s="5" t="s">
        <v>5</v>
      </c>
      <c r="D38" s="28" t="s">
        <v>209</v>
      </c>
    </row>
    <row r="39" spans="1:4" s="6" customFormat="1" ht="39" customHeight="1" x14ac:dyDescent="0.25">
      <c r="A39" s="96"/>
      <c r="B39" s="3" t="s">
        <v>58</v>
      </c>
      <c r="C39" s="5" t="s">
        <v>5</v>
      </c>
      <c r="D39" s="43" t="s">
        <v>259</v>
      </c>
    </row>
    <row r="40" spans="1:4" s="6" customFormat="1" ht="20.100000000000001" customHeight="1" x14ac:dyDescent="0.25">
      <c r="A40" s="96"/>
      <c r="B40" s="3" t="s">
        <v>59</v>
      </c>
      <c r="C40" s="5" t="s">
        <v>5</v>
      </c>
      <c r="D40" s="43" t="s">
        <v>260</v>
      </c>
    </row>
    <row r="41" spans="1:4" s="6" customFormat="1" ht="20.100000000000001" customHeight="1" x14ac:dyDescent="0.25">
      <c r="A41" s="96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7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94" t="s">
        <v>62</v>
      </c>
      <c r="B43" s="94"/>
      <c r="C43" s="94"/>
      <c r="D43" s="9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201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4" t="s">
        <v>65</v>
      </c>
      <c r="B46" s="94"/>
      <c r="C46" s="94"/>
      <c r="D46" s="9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201</v>
      </c>
    </row>
    <row r="48" spans="1:4" s="6" customFormat="1" ht="20.100000000000001" customHeight="1" x14ac:dyDescent="0.25">
      <c r="A48" s="94" t="s">
        <v>67</v>
      </c>
      <c r="B48" s="94"/>
      <c r="C48" s="94"/>
      <c r="D48" s="9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211</v>
      </c>
    </row>
    <row r="50" spans="1:4" s="6" customFormat="1" ht="20.100000000000001" customHeight="1" x14ac:dyDescent="0.25">
      <c r="A50" s="94" t="s">
        <v>69</v>
      </c>
      <c r="B50" s="94"/>
      <c r="C50" s="94"/>
      <c r="D50" s="9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200</v>
      </c>
    </row>
    <row r="52" spans="1:4" s="6" customFormat="1" ht="20.100000000000001" customHeight="1" x14ac:dyDescent="0.25">
      <c r="A52" s="90" t="s">
        <v>71</v>
      </c>
      <c r="B52" s="90"/>
      <c r="C52" s="90"/>
      <c r="D52" s="9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200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4" t="s">
        <v>74</v>
      </c>
      <c r="B55" s="94"/>
      <c r="C55" s="94"/>
      <c r="D55" s="9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198</v>
      </c>
    </row>
    <row r="57" spans="1:4" s="6" customFormat="1" ht="20.100000000000001" customHeight="1" x14ac:dyDescent="0.25">
      <c r="A57" s="94" t="s">
        <v>76</v>
      </c>
      <c r="B57" s="94"/>
      <c r="C57" s="94"/>
      <c r="D57" s="9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212</v>
      </c>
    </row>
    <row r="59" spans="1:4" s="6" customFormat="1" ht="20.100000000000001" customHeight="1" x14ac:dyDescent="0.25">
      <c r="A59" s="94" t="s">
        <v>78</v>
      </c>
      <c r="B59" s="94"/>
      <c r="C59" s="94"/>
      <c r="D59" s="9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198</v>
      </c>
    </row>
    <row r="61" spans="1:4" s="6" customFormat="1" ht="20.100000000000001" customHeight="1" x14ac:dyDescent="0.25">
      <c r="A61" s="94" t="s">
        <v>80</v>
      </c>
      <c r="B61" s="94"/>
      <c r="C61" s="94"/>
      <c r="D61" s="9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213</v>
      </c>
    </row>
    <row r="63" spans="1:4" s="6" customFormat="1" ht="20.100000000000001" customHeight="1" x14ac:dyDescent="0.25">
      <c r="A63" s="90" t="s">
        <v>86</v>
      </c>
      <c r="B63" s="90"/>
      <c r="C63" s="90"/>
      <c r="D63" s="9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198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82" sqref="H82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5">
        <v>1</v>
      </c>
      <c r="B5" s="25" t="s">
        <v>87</v>
      </c>
      <c r="C5" s="26" t="s">
        <v>5</v>
      </c>
      <c r="D5" s="27" t="s">
        <v>215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8" t="s">
        <v>216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46" t="s">
        <v>258</v>
      </c>
    </row>
    <row r="8" spans="1:4" s="6" customFormat="1" ht="32.25" customHeight="1" x14ac:dyDescent="0.25">
      <c r="A8" s="96"/>
      <c r="B8" s="3" t="s">
        <v>157</v>
      </c>
      <c r="C8" s="5" t="s">
        <v>5</v>
      </c>
      <c r="D8" s="28"/>
    </row>
    <row r="9" spans="1:4" s="6" customFormat="1" ht="34.5" customHeight="1" x14ac:dyDescent="0.25">
      <c r="A9" s="96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6"/>
      <c r="B10" s="3" t="s">
        <v>159</v>
      </c>
      <c r="C10" s="5" t="s">
        <v>5</v>
      </c>
      <c r="D10" s="28" t="s">
        <v>231</v>
      </c>
    </row>
    <row r="11" spans="1:4" s="6" customFormat="1" ht="20.100000000000001" customHeight="1" thickBot="1" x14ac:dyDescent="0.3">
      <c r="A11" s="97"/>
      <c r="B11" s="44" t="s">
        <v>89</v>
      </c>
      <c r="C11" s="30" t="s">
        <v>5</v>
      </c>
      <c r="D11" s="31" t="s">
        <v>251</v>
      </c>
    </row>
    <row r="12" spans="1:4" s="6" customFormat="1" ht="47.25" x14ac:dyDescent="0.25">
      <c r="A12" s="95">
        <v>2</v>
      </c>
      <c r="B12" s="25" t="s">
        <v>87</v>
      </c>
      <c r="C12" s="26" t="s">
        <v>5</v>
      </c>
      <c r="D12" s="27" t="s">
        <v>217</v>
      </c>
    </row>
    <row r="13" spans="1:4" s="6" customFormat="1" x14ac:dyDescent="0.25">
      <c r="A13" s="96"/>
      <c r="B13" s="7" t="s">
        <v>59</v>
      </c>
      <c r="C13" s="5" t="s">
        <v>5</v>
      </c>
      <c r="D13" s="28" t="s">
        <v>216</v>
      </c>
    </row>
    <row r="14" spans="1:4" s="6" customFormat="1" ht="30" x14ac:dyDescent="0.25">
      <c r="A14" s="96"/>
      <c r="B14" s="7" t="s">
        <v>88</v>
      </c>
      <c r="C14" s="5" t="s">
        <v>13</v>
      </c>
      <c r="D14" s="46" t="s">
        <v>258</v>
      </c>
    </row>
    <row r="15" spans="1:4" ht="31.5" x14ac:dyDescent="0.25">
      <c r="A15" s="96"/>
      <c r="B15" s="3" t="s">
        <v>157</v>
      </c>
      <c r="C15" s="5" t="s">
        <v>5</v>
      </c>
      <c r="D15" s="28"/>
    </row>
    <row r="16" spans="1:4" ht="31.5" x14ac:dyDescent="0.25">
      <c r="A16" s="96"/>
      <c r="B16" s="3" t="s">
        <v>158</v>
      </c>
      <c r="C16" s="5" t="s">
        <v>5</v>
      </c>
      <c r="D16" s="28" t="s">
        <v>17</v>
      </c>
    </row>
    <row r="17" spans="1:4" x14ac:dyDescent="0.25">
      <c r="A17" s="96"/>
      <c r="B17" s="3" t="s">
        <v>159</v>
      </c>
      <c r="C17" s="5" t="s">
        <v>5</v>
      </c>
      <c r="D17" s="28" t="s">
        <v>231</v>
      </c>
    </row>
    <row r="18" spans="1:4" ht="16.5" thickBot="1" x14ac:dyDescent="0.3">
      <c r="A18" s="97"/>
      <c r="B18" s="44" t="s">
        <v>89</v>
      </c>
      <c r="C18" s="30" t="s">
        <v>5</v>
      </c>
      <c r="D18" s="31" t="s">
        <v>251</v>
      </c>
    </row>
    <row r="19" spans="1:4" x14ac:dyDescent="0.25">
      <c r="A19" s="95">
        <v>3</v>
      </c>
      <c r="B19" s="25" t="s">
        <v>87</v>
      </c>
      <c r="C19" s="26" t="s">
        <v>5</v>
      </c>
      <c r="D19" s="27" t="s">
        <v>218</v>
      </c>
    </row>
    <row r="20" spans="1:4" x14ac:dyDescent="0.25">
      <c r="A20" s="96"/>
      <c r="B20" s="7" t="s">
        <v>59</v>
      </c>
      <c r="C20" s="5" t="s">
        <v>5</v>
      </c>
      <c r="D20" s="28" t="s">
        <v>226</v>
      </c>
    </row>
    <row r="21" spans="1:4" ht="30" x14ac:dyDescent="0.25">
      <c r="A21" s="96"/>
      <c r="B21" s="7" t="s">
        <v>88</v>
      </c>
      <c r="C21" s="5" t="s">
        <v>13</v>
      </c>
      <c r="D21" s="46" t="s">
        <v>258</v>
      </c>
    </row>
    <row r="22" spans="1:4" ht="31.5" x14ac:dyDescent="0.25">
      <c r="A22" s="96"/>
      <c r="B22" s="3" t="s">
        <v>157</v>
      </c>
      <c r="C22" s="5" t="s">
        <v>5</v>
      </c>
      <c r="D22" s="28"/>
    </row>
    <row r="23" spans="1:4" ht="31.5" x14ac:dyDescent="0.25">
      <c r="A23" s="96"/>
      <c r="B23" s="3" t="s">
        <v>158</v>
      </c>
      <c r="C23" s="5" t="s">
        <v>5</v>
      </c>
      <c r="D23" s="28" t="s">
        <v>17</v>
      </c>
    </row>
    <row r="24" spans="1:4" x14ac:dyDescent="0.25">
      <c r="A24" s="96"/>
      <c r="B24" s="3" t="s">
        <v>159</v>
      </c>
      <c r="C24" s="5" t="s">
        <v>5</v>
      </c>
      <c r="D24" s="28" t="s">
        <v>231</v>
      </c>
    </row>
    <row r="25" spans="1:4" ht="16.5" thickBot="1" x14ac:dyDescent="0.3">
      <c r="A25" s="97"/>
      <c r="B25" s="44" t="s">
        <v>89</v>
      </c>
      <c r="C25" s="30" t="s">
        <v>5</v>
      </c>
      <c r="D25" s="31" t="s">
        <v>251</v>
      </c>
    </row>
    <row r="26" spans="1:4" ht="31.5" x14ac:dyDescent="0.25">
      <c r="A26" s="95">
        <v>4</v>
      </c>
      <c r="B26" s="25" t="s">
        <v>87</v>
      </c>
      <c r="C26" s="26" t="s">
        <v>5</v>
      </c>
      <c r="D26" s="27" t="s">
        <v>219</v>
      </c>
    </row>
    <row r="27" spans="1:4" x14ac:dyDescent="0.25">
      <c r="A27" s="96"/>
      <c r="B27" s="7" t="s">
        <v>59</v>
      </c>
      <c r="C27" s="5" t="s">
        <v>5</v>
      </c>
      <c r="D27" s="28" t="s">
        <v>226</v>
      </c>
    </row>
    <row r="28" spans="1:4" ht="30" x14ac:dyDescent="0.25">
      <c r="A28" s="96"/>
      <c r="B28" s="7" t="s">
        <v>88</v>
      </c>
      <c r="C28" s="5" t="s">
        <v>13</v>
      </c>
      <c r="D28" s="46" t="s">
        <v>258</v>
      </c>
    </row>
    <row r="29" spans="1:4" ht="31.5" x14ac:dyDescent="0.25">
      <c r="A29" s="96"/>
      <c r="B29" s="3" t="s">
        <v>157</v>
      </c>
      <c r="C29" s="5" t="s">
        <v>5</v>
      </c>
      <c r="D29" s="28"/>
    </row>
    <row r="30" spans="1:4" ht="31.5" x14ac:dyDescent="0.25">
      <c r="A30" s="96"/>
      <c r="B30" s="3" t="s">
        <v>158</v>
      </c>
      <c r="C30" s="5" t="s">
        <v>5</v>
      </c>
      <c r="D30" s="28" t="s">
        <v>17</v>
      </c>
    </row>
    <row r="31" spans="1:4" x14ac:dyDescent="0.25">
      <c r="A31" s="96"/>
      <c r="B31" s="3" t="s">
        <v>159</v>
      </c>
      <c r="C31" s="5" t="s">
        <v>5</v>
      </c>
      <c r="D31" s="28" t="s">
        <v>248</v>
      </c>
    </row>
    <row r="32" spans="1:4" ht="16.5" thickBot="1" x14ac:dyDescent="0.3">
      <c r="A32" s="97"/>
      <c r="B32" s="44" t="s">
        <v>89</v>
      </c>
      <c r="C32" s="30" t="s">
        <v>5</v>
      </c>
      <c r="D32" s="31" t="s">
        <v>251</v>
      </c>
    </row>
    <row r="33" spans="1:4" ht="31.5" x14ac:dyDescent="0.25">
      <c r="A33" s="95">
        <v>5</v>
      </c>
      <c r="B33" s="25" t="s">
        <v>87</v>
      </c>
      <c r="C33" s="26" t="s">
        <v>5</v>
      </c>
      <c r="D33" s="27" t="s">
        <v>220</v>
      </c>
    </row>
    <row r="34" spans="1:4" x14ac:dyDescent="0.25">
      <c r="A34" s="96"/>
      <c r="B34" s="7" t="s">
        <v>59</v>
      </c>
      <c r="C34" s="5" t="s">
        <v>5</v>
      </c>
      <c r="D34" s="28"/>
    </row>
    <row r="35" spans="1:4" ht="30" x14ac:dyDescent="0.25">
      <c r="A35" s="96"/>
      <c r="B35" s="7" t="s">
        <v>88</v>
      </c>
      <c r="C35" s="5" t="s">
        <v>13</v>
      </c>
      <c r="D35" s="46" t="s">
        <v>258</v>
      </c>
    </row>
    <row r="36" spans="1:4" ht="31.5" x14ac:dyDescent="0.25">
      <c r="A36" s="96"/>
      <c r="B36" s="3" t="s">
        <v>157</v>
      </c>
      <c r="C36" s="5" t="s">
        <v>5</v>
      </c>
      <c r="D36" s="28"/>
    </row>
    <row r="37" spans="1:4" ht="31.5" x14ac:dyDescent="0.25">
      <c r="A37" s="96"/>
      <c r="B37" s="3" t="s">
        <v>158</v>
      </c>
      <c r="C37" s="5" t="s">
        <v>5</v>
      </c>
      <c r="D37" s="28" t="s">
        <v>17</v>
      </c>
    </row>
    <row r="38" spans="1:4" x14ac:dyDescent="0.25">
      <c r="A38" s="96"/>
      <c r="B38" s="3" t="s">
        <v>159</v>
      </c>
      <c r="C38" s="5" t="s">
        <v>5</v>
      </c>
      <c r="D38" s="28" t="s">
        <v>231</v>
      </c>
    </row>
    <row r="39" spans="1:4" ht="16.5" thickBot="1" x14ac:dyDescent="0.3">
      <c r="A39" s="97"/>
      <c r="B39" s="44" t="s">
        <v>89</v>
      </c>
      <c r="C39" s="30" t="s">
        <v>5</v>
      </c>
      <c r="D39" s="31" t="s">
        <v>251</v>
      </c>
    </row>
    <row r="40" spans="1:4" ht="47.25" x14ac:dyDescent="0.25">
      <c r="A40" s="95">
        <v>6</v>
      </c>
      <c r="B40" s="25" t="s">
        <v>87</v>
      </c>
      <c r="C40" s="26" t="s">
        <v>5</v>
      </c>
      <c r="D40" s="27" t="s">
        <v>221</v>
      </c>
    </row>
    <row r="41" spans="1:4" x14ac:dyDescent="0.25">
      <c r="A41" s="96"/>
      <c r="B41" s="7" t="s">
        <v>59</v>
      </c>
      <c r="C41" s="5" t="s">
        <v>5</v>
      </c>
      <c r="D41" s="28" t="s">
        <v>227</v>
      </c>
    </row>
    <row r="42" spans="1:4" ht="30" x14ac:dyDescent="0.25">
      <c r="A42" s="96"/>
      <c r="B42" s="7" t="s">
        <v>88</v>
      </c>
      <c r="C42" s="5" t="s">
        <v>13</v>
      </c>
      <c r="D42" s="46" t="s">
        <v>258</v>
      </c>
    </row>
    <row r="43" spans="1:4" ht="31.5" x14ac:dyDescent="0.25">
      <c r="A43" s="96"/>
      <c r="B43" s="3" t="s">
        <v>157</v>
      </c>
      <c r="C43" s="5" t="s">
        <v>5</v>
      </c>
      <c r="D43" s="28"/>
    </row>
    <row r="44" spans="1:4" ht="31.5" x14ac:dyDescent="0.25">
      <c r="A44" s="96"/>
      <c r="B44" s="3" t="s">
        <v>158</v>
      </c>
      <c r="C44" s="5" t="s">
        <v>5</v>
      </c>
      <c r="D44" s="28" t="s">
        <v>17</v>
      </c>
    </row>
    <row r="45" spans="1:4" x14ac:dyDescent="0.25">
      <c r="A45" s="96"/>
      <c r="B45" s="3" t="s">
        <v>159</v>
      </c>
      <c r="C45" s="5" t="s">
        <v>5</v>
      </c>
      <c r="D45" s="28" t="s">
        <v>231</v>
      </c>
    </row>
    <row r="46" spans="1:4" ht="16.5" thickBot="1" x14ac:dyDescent="0.3">
      <c r="A46" s="97"/>
      <c r="B46" s="44" t="s">
        <v>89</v>
      </c>
      <c r="C46" s="30" t="s">
        <v>5</v>
      </c>
      <c r="D46" s="31" t="s">
        <v>251</v>
      </c>
    </row>
    <row r="47" spans="1:4" x14ac:dyDescent="0.25">
      <c r="A47" s="95">
        <v>7</v>
      </c>
      <c r="B47" s="25" t="s">
        <v>87</v>
      </c>
      <c r="C47" s="26" t="s">
        <v>5</v>
      </c>
      <c r="D47" s="27" t="s">
        <v>222</v>
      </c>
    </row>
    <row r="48" spans="1:4" x14ac:dyDescent="0.25">
      <c r="A48" s="96"/>
      <c r="B48" s="7" t="s">
        <v>59</v>
      </c>
      <c r="C48" s="5" t="s">
        <v>5</v>
      </c>
      <c r="D48" s="28" t="s">
        <v>228</v>
      </c>
    </row>
    <row r="49" spans="1:4" ht="30" x14ac:dyDescent="0.25">
      <c r="A49" s="96"/>
      <c r="B49" s="7" t="s">
        <v>88</v>
      </c>
      <c r="C49" s="5" t="s">
        <v>13</v>
      </c>
      <c r="D49" s="46" t="s">
        <v>258</v>
      </c>
    </row>
    <row r="50" spans="1:4" ht="31.5" x14ac:dyDescent="0.25">
      <c r="A50" s="96"/>
      <c r="B50" s="3" t="s">
        <v>157</v>
      </c>
      <c r="C50" s="5" t="s">
        <v>5</v>
      </c>
      <c r="D50" s="28"/>
    </row>
    <row r="51" spans="1:4" ht="31.5" x14ac:dyDescent="0.25">
      <c r="A51" s="96"/>
      <c r="B51" s="3" t="s">
        <v>158</v>
      </c>
      <c r="C51" s="5" t="s">
        <v>5</v>
      </c>
      <c r="D51" s="28" t="s">
        <v>17</v>
      </c>
    </row>
    <row r="52" spans="1:4" x14ac:dyDescent="0.25">
      <c r="A52" s="96"/>
      <c r="B52" s="3" t="s">
        <v>159</v>
      </c>
      <c r="C52" s="5" t="s">
        <v>5</v>
      </c>
      <c r="D52" s="28" t="s">
        <v>231</v>
      </c>
    </row>
    <row r="53" spans="1:4" ht="16.5" thickBot="1" x14ac:dyDescent="0.3">
      <c r="A53" s="97"/>
      <c r="B53" s="44" t="s">
        <v>89</v>
      </c>
      <c r="C53" s="30" t="s">
        <v>5</v>
      </c>
      <c r="D53" s="31" t="s">
        <v>251</v>
      </c>
    </row>
    <row r="54" spans="1:4" x14ac:dyDescent="0.25">
      <c r="A54" s="95">
        <v>8</v>
      </c>
      <c r="B54" s="25" t="s">
        <v>87</v>
      </c>
      <c r="C54" s="26" t="s">
        <v>5</v>
      </c>
      <c r="D54" s="27" t="s">
        <v>223</v>
      </c>
    </row>
    <row r="55" spans="1:4" x14ac:dyDescent="0.25">
      <c r="A55" s="96"/>
      <c r="B55" s="7" t="s">
        <v>59</v>
      </c>
      <c r="C55" s="5" t="s">
        <v>5</v>
      </c>
      <c r="D55" s="28" t="s">
        <v>226</v>
      </c>
    </row>
    <row r="56" spans="1:4" ht="30" x14ac:dyDescent="0.25">
      <c r="A56" s="96"/>
      <c r="B56" s="7" t="s">
        <v>88</v>
      </c>
      <c r="C56" s="5" t="s">
        <v>13</v>
      </c>
      <c r="D56" s="46" t="s">
        <v>258</v>
      </c>
    </row>
    <row r="57" spans="1:4" ht="31.5" x14ac:dyDescent="0.25">
      <c r="A57" s="96"/>
      <c r="B57" s="3" t="s">
        <v>157</v>
      </c>
      <c r="C57" s="5" t="s">
        <v>5</v>
      </c>
      <c r="D57" s="28"/>
    </row>
    <row r="58" spans="1:4" ht="31.5" x14ac:dyDescent="0.25">
      <c r="A58" s="96"/>
      <c r="B58" s="3" t="s">
        <v>158</v>
      </c>
      <c r="C58" s="5" t="s">
        <v>5</v>
      </c>
      <c r="D58" s="28" t="s">
        <v>17</v>
      </c>
    </row>
    <row r="59" spans="1:4" x14ac:dyDescent="0.25">
      <c r="A59" s="96"/>
      <c r="B59" s="3" t="s">
        <v>159</v>
      </c>
      <c r="C59" s="5" t="s">
        <v>5</v>
      </c>
      <c r="D59" s="28" t="s">
        <v>232</v>
      </c>
    </row>
    <row r="60" spans="1:4" ht="16.5" thickBot="1" x14ac:dyDescent="0.3">
      <c r="A60" s="97"/>
      <c r="B60" s="44" t="s">
        <v>89</v>
      </c>
      <c r="C60" s="30" t="s">
        <v>5</v>
      </c>
      <c r="D60" s="31" t="s">
        <v>251</v>
      </c>
    </row>
    <row r="61" spans="1:4" x14ac:dyDescent="0.25">
      <c r="A61" s="95">
        <v>9</v>
      </c>
      <c r="B61" s="25" t="s">
        <v>87</v>
      </c>
      <c r="C61" s="26" t="s">
        <v>5</v>
      </c>
      <c r="D61" s="27" t="s">
        <v>224</v>
      </c>
    </row>
    <row r="62" spans="1:4" x14ac:dyDescent="0.25">
      <c r="A62" s="96"/>
      <c r="B62" s="7" t="s">
        <v>59</v>
      </c>
      <c r="C62" s="5" t="s">
        <v>5</v>
      </c>
      <c r="D62" s="28" t="s">
        <v>229</v>
      </c>
    </row>
    <row r="63" spans="1:4" ht="30" x14ac:dyDescent="0.25">
      <c r="A63" s="96"/>
      <c r="B63" s="7" t="s">
        <v>88</v>
      </c>
      <c r="C63" s="5" t="s">
        <v>13</v>
      </c>
      <c r="D63" s="46" t="s">
        <v>258</v>
      </c>
    </row>
    <row r="64" spans="1:4" ht="31.5" x14ac:dyDescent="0.25">
      <c r="A64" s="96"/>
      <c r="B64" s="3" t="s">
        <v>157</v>
      </c>
      <c r="C64" s="5" t="s">
        <v>5</v>
      </c>
      <c r="D64" s="28"/>
    </row>
    <row r="65" spans="1:4" ht="31.5" x14ac:dyDescent="0.25">
      <c r="A65" s="96"/>
      <c r="B65" s="3" t="s">
        <v>158</v>
      </c>
      <c r="C65" s="5" t="s">
        <v>5</v>
      </c>
      <c r="D65" s="28" t="s">
        <v>17</v>
      </c>
    </row>
    <row r="66" spans="1:4" x14ac:dyDescent="0.25">
      <c r="A66" s="96"/>
      <c r="B66" s="3" t="s">
        <v>159</v>
      </c>
      <c r="C66" s="5" t="s">
        <v>5</v>
      </c>
      <c r="D66" s="28" t="s">
        <v>231</v>
      </c>
    </row>
    <row r="67" spans="1:4" ht="16.5" thickBot="1" x14ac:dyDescent="0.3">
      <c r="A67" s="97"/>
      <c r="B67" s="44" t="s">
        <v>89</v>
      </c>
      <c r="C67" s="30" t="s">
        <v>5</v>
      </c>
      <c r="D67" s="31" t="s">
        <v>251</v>
      </c>
    </row>
    <row r="68" spans="1:4" x14ac:dyDescent="0.25">
      <c r="A68" s="95">
        <v>10</v>
      </c>
      <c r="B68" s="25" t="s">
        <v>87</v>
      </c>
      <c r="C68" s="26" t="s">
        <v>5</v>
      </c>
      <c r="D68" s="27" t="s">
        <v>225</v>
      </c>
    </row>
    <row r="69" spans="1:4" x14ac:dyDescent="0.25">
      <c r="A69" s="96"/>
      <c r="B69" s="7" t="s">
        <v>59</v>
      </c>
      <c r="C69" s="5" t="s">
        <v>5</v>
      </c>
      <c r="D69" s="28" t="s">
        <v>230</v>
      </c>
    </row>
    <row r="70" spans="1:4" ht="30" x14ac:dyDescent="0.25">
      <c r="A70" s="96"/>
      <c r="B70" s="7" t="s">
        <v>88</v>
      </c>
      <c r="C70" s="5" t="s">
        <v>13</v>
      </c>
      <c r="D70" s="46" t="s">
        <v>258</v>
      </c>
    </row>
    <row r="71" spans="1:4" ht="31.5" x14ac:dyDescent="0.25">
      <c r="A71" s="96"/>
      <c r="B71" s="3" t="s">
        <v>157</v>
      </c>
      <c r="C71" s="5" t="s">
        <v>5</v>
      </c>
      <c r="D71" s="28"/>
    </row>
    <row r="72" spans="1:4" ht="31.5" x14ac:dyDescent="0.25">
      <c r="A72" s="96"/>
      <c r="B72" s="3" t="s">
        <v>158</v>
      </c>
      <c r="C72" s="5" t="s">
        <v>5</v>
      </c>
      <c r="D72" s="28" t="s">
        <v>17</v>
      </c>
    </row>
    <row r="73" spans="1:4" x14ac:dyDescent="0.25">
      <c r="A73" s="96"/>
      <c r="B73" s="3" t="s">
        <v>159</v>
      </c>
      <c r="C73" s="5" t="s">
        <v>5</v>
      </c>
      <c r="D73" s="28" t="s">
        <v>231</v>
      </c>
    </row>
    <row r="74" spans="1:4" ht="16.5" thickBot="1" x14ac:dyDescent="0.3">
      <c r="A74" s="97"/>
      <c r="B74" s="44" t="s">
        <v>89</v>
      </c>
      <c r="C74" s="30" t="s">
        <v>5</v>
      </c>
      <c r="D74" s="31" t="s">
        <v>251</v>
      </c>
    </row>
    <row r="75" spans="1:4" ht="17.25" customHeight="1" x14ac:dyDescent="0.25">
      <c r="A75" s="95">
        <v>11</v>
      </c>
      <c r="B75" s="25" t="s">
        <v>87</v>
      </c>
      <c r="C75" s="26" t="s">
        <v>5</v>
      </c>
      <c r="D75" s="27" t="s">
        <v>249</v>
      </c>
    </row>
    <row r="76" spans="1:4" x14ac:dyDescent="0.25">
      <c r="A76" s="96"/>
      <c r="B76" s="7" t="s">
        <v>59</v>
      </c>
      <c r="C76" s="5" t="s">
        <v>5</v>
      </c>
      <c r="D76" s="28"/>
    </row>
    <row r="77" spans="1:4" ht="30" x14ac:dyDescent="0.25">
      <c r="A77" s="96"/>
      <c r="B77" s="7" t="s">
        <v>88</v>
      </c>
      <c r="C77" s="5" t="s">
        <v>13</v>
      </c>
      <c r="D77" s="46" t="s">
        <v>258</v>
      </c>
    </row>
    <row r="78" spans="1:4" ht="31.5" x14ac:dyDescent="0.25">
      <c r="A78" s="96"/>
      <c r="B78" s="3" t="s">
        <v>157</v>
      </c>
      <c r="C78" s="5" t="s">
        <v>5</v>
      </c>
      <c r="D78" s="28"/>
    </row>
    <row r="79" spans="1:4" ht="31.5" x14ac:dyDescent="0.25">
      <c r="A79" s="96"/>
      <c r="B79" s="3" t="s">
        <v>158</v>
      </c>
      <c r="C79" s="5" t="s">
        <v>5</v>
      </c>
      <c r="D79" s="28" t="s">
        <v>17</v>
      </c>
    </row>
    <row r="80" spans="1:4" x14ac:dyDescent="0.25">
      <c r="A80" s="96"/>
      <c r="B80" s="3" t="s">
        <v>159</v>
      </c>
      <c r="C80" s="5" t="s">
        <v>5</v>
      </c>
      <c r="D80" s="28" t="s">
        <v>250</v>
      </c>
    </row>
    <row r="81" spans="1:4" ht="16.5" thickBot="1" x14ac:dyDescent="0.3">
      <c r="A81" s="97"/>
      <c r="B81" s="44" t="s">
        <v>89</v>
      </c>
      <c r="C81" s="30" t="s">
        <v>5</v>
      </c>
      <c r="D81" s="31" t="s">
        <v>251</v>
      </c>
    </row>
    <row r="82" spans="1:4" ht="31.5" x14ac:dyDescent="0.25">
      <c r="A82" s="95">
        <v>12</v>
      </c>
      <c r="B82" s="25" t="s">
        <v>87</v>
      </c>
      <c r="C82" s="26" t="s">
        <v>5</v>
      </c>
      <c r="D82" s="27" t="s">
        <v>252</v>
      </c>
    </row>
    <row r="83" spans="1:4" x14ac:dyDescent="0.25">
      <c r="A83" s="96"/>
      <c r="B83" s="7" t="s">
        <v>59</v>
      </c>
      <c r="C83" s="5" t="s">
        <v>5</v>
      </c>
      <c r="D83" s="28" t="s">
        <v>254</v>
      </c>
    </row>
    <row r="84" spans="1:4" x14ac:dyDescent="0.25">
      <c r="A84" s="96"/>
      <c r="B84" s="7" t="s">
        <v>88</v>
      </c>
      <c r="C84" s="5" t="s">
        <v>13</v>
      </c>
      <c r="D84" s="28">
        <v>600</v>
      </c>
    </row>
    <row r="85" spans="1:4" ht="31.5" x14ac:dyDescent="0.25">
      <c r="A85" s="96"/>
      <c r="B85" s="3" t="s">
        <v>157</v>
      </c>
      <c r="C85" s="5" t="s">
        <v>5</v>
      </c>
      <c r="D85" s="37">
        <v>41275</v>
      </c>
    </row>
    <row r="86" spans="1:4" ht="31.5" x14ac:dyDescent="0.25">
      <c r="A86" s="96"/>
      <c r="B86" s="3" t="s">
        <v>158</v>
      </c>
      <c r="C86" s="5" t="s">
        <v>5</v>
      </c>
      <c r="D86" s="28" t="s">
        <v>17</v>
      </c>
    </row>
    <row r="87" spans="1:4" x14ac:dyDescent="0.25">
      <c r="A87" s="96"/>
      <c r="B87" s="3" t="s">
        <v>159</v>
      </c>
      <c r="C87" s="5" t="s">
        <v>5</v>
      </c>
      <c r="D87" s="28" t="s">
        <v>253</v>
      </c>
    </row>
    <row r="88" spans="1:4" ht="16.5" thickBot="1" x14ac:dyDescent="0.3">
      <c r="A88" s="97"/>
      <c r="B88" s="44" t="s">
        <v>89</v>
      </c>
      <c r="C88" s="30" t="s">
        <v>5</v>
      </c>
      <c r="D88" s="31" t="s">
        <v>251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2" spans="1:4" ht="26.25" x14ac:dyDescent="0.4">
      <c r="B2" s="102" t="s">
        <v>329</v>
      </c>
      <c r="C2" s="102"/>
      <c r="D2" s="102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233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234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228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235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236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265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237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266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238</v>
      </c>
    </row>
    <row r="19" spans="1:4" ht="31.5" x14ac:dyDescent="0.25">
      <c r="A19" s="57"/>
      <c r="B19" s="7" t="s">
        <v>92</v>
      </c>
      <c r="C19" s="5" t="s">
        <v>5</v>
      </c>
      <c r="D19" s="28" t="s">
        <v>234</v>
      </c>
    </row>
    <row r="20" spans="1:4" x14ac:dyDescent="0.25">
      <c r="A20" s="57"/>
      <c r="B20" s="3" t="s">
        <v>59</v>
      </c>
      <c r="C20" s="5" t="s">
        <v>5</v>
      </c>
      <c r="D20" s="28" t="s">
        <v>228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246</v>
      </c>
    </row>
    <row r="23" spans="1:4" ht="31.5" x14ac:dyDescent="0.25">
      <c r="A23" s="57"/>
      <c r="B23" s="3" t="s">
        <v>95</v>
      </c>
      <c r="C23" s="5" t="s">
        <v>5</v>
      </c>
      <c r="D23" s="58" t="s">
        <v>240</v>
      </c>
    </row>
    <row r="24" spans="1:4" ht="63" x14ac:dyDescent="0.25">
      <c r="A24" s="57"/>
      <c r="B24" s="3" t="s">
        <v>96</v>
      </c>
      <c r="C24" s="5" t="s">
        <v>5</v>
      </c>
      <c r="D24" s="28" t="s">
        <v>267</v>
      </c>
    </row>
    <row r="25" spans="1:4" x14ac:dyDescent="0.25">
      <c r="A25" s="57"/>
      <c r="B25" s="7" t="s">
        <v>97</v>
      </c>
      <c r="C25" s="5" t="s">
        <v>5</v>
      </c>
      <c r="D25" s="37" t="s">
        <v>268</v>
      </c>
    </row>
    <row r="26" spans="1:4" ht="31.5" x14ac:dyDescent="0.25">
      <c r="A26" s="57"/>
      <c r="B26" s="45" t="s">
        <v>160</v>
      </c>
      <c r="C26" s="5" t="s">
        <v>5</v>
      </c>
      <c r="D26" s="28" t="s">
        <v>255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59"/>
      <c r="B29" s="38" t="s">
        <v>99</v>
      </c>
      <c r="C29" s="30" t="s">
        <v>5</v>
      </c>
      <c r="D29" s="31" t="s">
        <v>266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241</v>
      </c>
    </row>
    <row r="32" spans="1:4" ht="31.5" x14ac:dyDescent="0.25">
      <c r="A32" s="57"/>
      <c r="B32" s="7" t="s">
        <v>92</v>
      </c>
      <c r="C32" s="5" t="s">
        <v>5</v>
      </c>
      <c r="D32" s="28" t="s">
        <v>234</v>
      </c>
    </row>
    <row r="33" spans="1:4" x14ac:dyDescent="0.25">
      <c r="A33" s="57"/>
      <c r="B33" s="3" t="s">
        <v>59</v>
      </c>
      <c r="C33" s="5" t="s">
        <v>5</v>
      </c>
      <c r="D33" s="28" t="s">
        <v>242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246</v>
      </c>
    </row>
    <row r="36" spans="1:4" ht="31.5" x14ac:dyDescent="0.25">
      <c r="A36" s="57"/>
      <c r="B36" s="3" t="s">
        <v>95</v>
      </c>
      <c r="C36" s="5" t="s">
        <v>5</v>
      </c>
      <c r="D36" s="58" t="s">
        <v>240</v>
      </c>
    </row>
    <row r="37" spans="1:4" ht="63" x14ac:dyDescent="0.25">
      <c r="A37" s="57"/>
      <c r="B37" s="3" t="s">
        <v>96</v>
      </c>
      <c r="C37" s="5" t="s">
        <v>5</v>
      </c>
      <c r="D37" s="28" t="s">
        <v>269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59"/>
      <c r="B42" s="38" t="s">
        <v>99</v>
      </c>
      <c r="C42" s="30" t="s">
        <v>5</v>
      </c>
      <c r="D42" s="31" t="s">
        <v>266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243</v>
      </c>
    </row>
    <row r="45" spans="1:4" ht="31.5" x14ac:dyDescent="0.25">
      <c r="A45" s="57"/>
      <c r="B45" s="7" t="s">
        <v>92</v>
      </c>
      <c r="C45" s="5" t="s">
        <v>5</v>
      </c>
      <c r="D45" s="28" t="s">
        <v>234</v>
      </c>
    </row>
    <row r="46" spans="1:4" x14ac:dyDescent="0.25">
      <c r="A46" s="57"/>
      <c r="B46" s="3" t="s">
        <v>59</v>
      </c>
      <c r="C46" s="5" t="s">
        <v>5</v>
      </c>
      <c r="D46" s="28" t="s">
        <v>228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235</v>
      </c>
    </row>
    <row r="49" spans="1:4" ht="31.5" x14ac:dyDescent="0.25">
      <c r="A49" s="57"/>
      <c r="B49" s="3" t="s">
        <v>95</v>
      </c>
      <c r="C49" s="5" t="s">
        <v>5</v>
      </c>
      <c r="D49" s="58" t="s">
        <v>236</v>
      </c>
    </row>
    <row r="50" spans="1:4" ht="78.75" x14ac:dyDescent="0.25">
      <c r="A50" s="57"/>
      <c r="B50" s="3" t="s">
        <v>96</v>
      </c>
      <c r="C50" s="5" t="s">
        <v>5</v>
      </c>
      <c r="D50" s="28" t="s">
        <v>270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59"/>
      <c r="B55" s="38" t="s">
        <v>99</v>
      </c>
      <c r="C55" s="30" t="s">
        <v>5</v>
      </c>
      <c r="D55" s="31" t="s">
        <v>266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268</v>
      </c>
    </row>
    <row r="57" spans="1:4" x14ac:dyDescent="0.25">
      <c r="A57" s="57"/>
      <c r="B57" s="7" t="s">
        <v>91</v>
      </c>
      <c r="C57" s="5" t="s">
        <v>5</v>
      </c>
      <c r="D57" s="28" t="s">
        <v>244</v>
      </c>
    </row>
    <row r="58" spans="1:4" ht="31.5" x14ac:dyDescent="0.25">
      <c r="A58" s="57"/>
      <c r="B58" s="7" t="s">
        <v>92</v>
      </c>
      <c r="C58" s="5" t="s">
        <v>5</v>
      </c>
      <c r="D58" s="28" t="s">
        <v>234</v>
      </c>
    </row>
    <row r="59" spans="1:4" x14ac:dyDescent="0.25">
      <c r="A59" s="57"/>
      <c r="B59" s="3" t="s">
        <v>59</v>
      </c>
      <c r="C59" s="5" t="s">
        <v>5</v>
      </c>
      <c r="D59" s="28" t="s">
        <v>245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239</v>
      </c>
    </row>
    <row r="62" spans="1:4" ht="31.5" x14ac:dyDescent="0.25">
      <c r="A62" s="57"/>
      <c r="B62" s="3" t="s">
        <v>95</v>
      </c>
      <c r="C62" s="5" t="s">
        <v>5</v>
      </c>
      <c r="D62" s="58" t="s">
        <v>236</v>
      </c>
    </row>
    <row r="63" spans="1:4" ht="63" x14ac:dyDescent="0.25">
      <c r="A63" s="57"/>
      <c r="B63" s="3" t="s">
        <v>96</v>
      </c>
      <c r="C63" s="5" t="s">
        <v>5</v>
      </c>
      <c r="D63" s="28" t="s">
        <v>271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272</v>
      </c>
    </row>
    <row r="66" spans="1:4" ht="76.5" x14ac:dyDescent="0.25">
      <c r="A66" s="57"/>
      <c r="B66" s="7" t="s">
        <v>161</v>
      </c>
      <c r="C66" s="5" t="s">
        <v>5</v>
      </c>
      <c r="D66" s="60" t="s">
        <v>273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59"/>
      <c r="B68" s="38" t="s">
        <v>99</v>
      </c>
      <c r="C68" s="30" t="s">
        <v>5</v>
      </c>
      <c r="D68" s="31" t="s">
        <v>266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24" sqref="B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256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256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3" t="s">
        <v>165</v>
      </c>
      <c r="B8" s="93"/>
      <c r="C8" s="93"/>
      <c r="D8" s="93"/>
    </row>
    <row r="9" spans="1:4" ht="31.5" x14ac:dyDescent="0.25">
      <c r="A9" s="95">
        <v>1</v>
      </c>
      <c r="B9" s="47" t="s">
        <v>166</v>
      </c>
      <c r="C9" s="26" t="s">
        <v>5</v>
      </c>
      <c r="D9" s="27" t="s">
        <v>261</v>
      </c>
    </row>
    <row r="10" spans="1:4" x14ac:dyDescent="0.25">
      <c r="A10" s="96"/>
      <c r="B10" s="7" t="s">
        <v>167</v>
      </c>
      <c r="C10" s="5" t="s">
        <v>5</v>
      </c>
      <c r="D10" s="28">
        <v>3849011544</v>
      </c>
    </row>
    <row r="11" spans="1:4" x14ac:dyDescent="0.25">
      <c r="A11" s="96"/>
      <c r="B11" s="7" t="s">
        <v>101</v>
      </c>
      <c r="C11" s="5" t="s">
        <v>5</v>
      </c>
      <c r="D11" s="28" t="s">
        <v>262</v>
      </c>
    </row>
    <row r="12" spans="1:4" x14ac:dyDescent="0.25">
      <c r="A12" s="96"/>
      <c r="B12" s="7" t="s">
        <v>102</v>
      </c>
      <c r="C12" s="5" t="s">
        <v>5</v>
      </c>
      <c r="D12" s="37">
        <v>41640</v>
      </c>
    </row>
    <row r="13" spans="1:4" ht="16.5" thickBot="1" x14ac:dyDescent="0.3">
      <c r="A13" s="97"/>
      <c r="B13" s="38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247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264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zoomScale="145" zoomScaleNormal="145" workbookViewId="0">
      <selection activeCell="B6" sqref="B6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ht="15.75" customHeight="1" x14ac:dyDescent="0.25">
      <c r="A1" s="1"/>
      <c r="C1" s="105" t="s">
        <v>274</v>
      </c>
      <c r="D1" s="105"/>
      <c r="E1" s="87"/>
      <c r="F1" s="87"/>
      <c r="G1" s="87"/>
    </row>
    <row r="2" spans="1:7" ht="18.75" x14ac:dyDescent="0.3">
      <c r="A2" s="1"/>
      <c r="B2" s="86"/>
      <c r="C2" s="105"/>
      <c r="D2" s="105"/>
      <c r="E2" s="87"/>
      <c r="F2" s="87"/>
      <c r="G2" s="87"/>
    </row>
    <row r="3" spans="1:7" ht="18.75" x14ac:dyDescent="0.3">
      <c r="A3" s="1"/>
      <c r="B3" s="88"/>
      <c r="C3" s="105"/>
      <c r="D3" s="105"/>
      <c r="E3" s="87"/>
      <c r="F3" s="87"/>
      <c r="G3" s="87"/>
    </row>
    <row r="4" spans="1:7" ht="25.5" customHeight="1" x14ac:dyDescent="0.25">
      <c r="A4" s="1"/>
      <c r="C4" s="105"/>
      <c r="D4" s="105"/>
      <c r="E4" s="87"/>
      <c r="F4" s="87"/>
      <c r="G4" s="87"/>
    </row>
    <row r="5" spans="1:7" ht="54.75" customHeight="1" x14ac:dyDescent="0.25">
      <c r="A5" s="116" t="s">
        <v>330</v>
      </c>
      <c r="B5" s="116"/>
      <c r="C5" s="116"/>
      <c r="D5" s="116"/>
      <c r="E5" s="89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43920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43466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43830</v>
      </c>
      <c r="E9" s="6"/>
      <c r="F9" s="6"/>
      <c r="G9" s="6"/>
    </row>
    <row r="10" spans="1:7" ht="34.5" customHeight="1" x14ac:dyDescent="0.25">
      <c r="A10" s="90" t="s">
        <v>168</v>
      </c>
      <c r="B10" s="90"/>
      <c r="C10" s="90"/>
      <c r="D10" s="90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f>11847.95+4072.44</f>
        <v>15920.390000000001</v>
      </c>
      <c r="E13" s="6"/>
      <c r="F13" s="6"/>
      <c r="G13" s="6"/>
    </row>
    <row r="14" spans="1:7" ht="31.5" customHeight="1" x14ac:dyDescent="0.25">
      <c r="A14" s="4">
        <v>7</v>
      </c>
      <c r="B14" s="19" t="s">
        <v>169</v>
      </c>
      <c r="C14" s="5" t="s">
        <v>13</v>
      </c>
      <c r="D14" s="42">
        <f>D15+D16</f>
        <v>179725.56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f>[1]TDSheet!$C$18</f>
        <v>133751.76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f>[1]TDSheet!$G$18</f>
        <v>45973.8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172766.92</v>
      </c>
      <c r="E18" s="6"/>
      <c r="F18" s="6"/>
      <c r="G18" s="6"/>
    </row>
    <row r="19" spans="1:7" x14ac:dyDescent="0.25">
      <c r="A19" s="4"/>
      <c r="B19" s="9" t="s">
        <v>275</v>
      </c>
      <c r="C19" s="5"/>
      <c r="D19" s="61">
        <v>128404.02</v>
      </c>
      <c r="E19" s="6"/>
      <c r="F19" s="6"/>
      <c r="G19" s="6"/>
    </row>
    <row r="20" spans="1:7" x14ac:dyDescent="0.25">
      <c r="A20" s="4"/>
      <c r="B20" s="9" t="s">
        <v>276</v>
      </c>
      <c r="C20" s="5"/>
      <c r="D20" s="61">
        <v>44362.9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2">
        <v>16</v>
      </c>
      <c r="B25" s="63" t="s">
        <v>117</v>
      </c>
      <c r="C25" s="64" t="s">
        <v>13</v>
      </c>
      <c r="D25" s="65">
        <f>D18+D23</f>
        <v>172766.92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f>16534.47+5683.34</f>
        <v>22217.81</v>
      </c>
      <c r="E28" s="6"/>
      <c r="F28" s="6"/>
      <c r="G28" s="6"/>
    </row>
    <row r="29" spans="1:7" ht="34.5" customHeight="1" x14ac:dyDescent="0.25">
      <c r="A29" s="109" t="s">
        <v>277</v>
      </c>
      <c r="B29" s="109"/>
      <c r="C29" s="109"/>
      <c r="D29" s="109"/>
      <c r="E29" s="6"/>
      <c r="F29" s="6"/>
      <c r="G29" s="6"/>
    </row>
    <row r="30" spans="1:7" ht="63" x14ac:dyDescent="0.25">
      <c r="A30" s="52">
        <v>20</v>
      </c>
      <c r="B30" s="52" t="s">
        <v>278</v>
      </c>
      <c r="C30" s="52" t="s">
        <v>279</v>
      </c>
      <c r="D30" s="52" t="s">
        <v>280</v>
      </c>
      <c r="E30" s="6"/>
      <c r="F30" s="6"/>
      <c r="G30" s="6"/>
    </row>
    <row r="31" spans="1:7" x14ac:dyDescent="0.25">
      <c r="A31" s="81" t="s">
        <v>281</v>
      </c>
      <c r="B31" s="66" t="s">
        <v>321</v>
      </c>
      <c r="C31" s="52"/>
      <c r="D31" s="67"/>
      <c r="E31" s="70"/>
      <c r="F31" s="6"/>
      <c r="G31" s="6"/>
    </row>
    <row r="32" spans="1:7" x14ac:dyDescent="0.25">
      <c r="A32" s="81" t="s">
        <v>284</v>
      </c>
      <c r="B32" s="66" t="s">
        <v>334</v>
      </c>
      <c r="C32" s="52"/>
      <c r="D32" s="67">
        <v>3322.0779999999795</v>
      </c>
      <c r="E32" s="70"/>
      <c r="F32" s="6"/>
      <c r="G32" s="6"/>
    </row>
    <row r="33" spans="1:7" ht="31.5" x14ac:dyDescent="0.25">
      <c r="A33" s="81" t="s">
        <v>287</v>
      </c>
      <c r="B33" s="117" t="s">
        <v>282</v>
      </c>
      <c r="C33" s="52" t="s">
        <v>283</v>
      </c>
      <c r="D33" s="67">
        <f>2550*12</f>
        <v>30600</v>
      </c>
      <c r="E33" s="70"/>
      <c r="F33" s="6"/>
      <c r="G33" s="6"/>
    </row>
    <row r="34" spans="1:7" ht="31.5" x14ac:dyDescent="0.25">
      <c r="A34" s="81" t="s">
        <v>288</v>
      </c>
      <c r="B34" s="117" t="s">
        <v>285</v>
      </c>
      <c r="C34" s="52" t="s">
        <v>286</v>
      </c>
      <c r="D34" s="67">
        <f>1545*12</f>
        <v>18540</v>
      </c>
      <c r="E34" s="6"/>
      <c r="F34" s="6"/>
      <c r="G34" s="6"/>
    </row>
    <row r="35" spans="1:7" x14ac:dyDescent="0.25">
      <c r="A35" s="81" t="s">
        <v>290</v>
      </c>
      <c r="B35" s="83" t="s">
        <v>289</v>
      </c>
      <c r="C35" s="68" t="s">
        <v>250</v>
      </c>
      <c r="D35" s="67">
        <f>967.5*0.67*12</f>
        <v>7778.7000000000007</v>
      </c>
      <c r="E35" s="6"/>
      <c r="F35" s="6"/>
      <c r="G35" s="6"/>
    </row>
    <row r="36" spans="1:7" ht="31.5" x14ac:dyDescent="0.25">
      <c r="A36" s="81" t="s">
        <v>292</v>
      </c>
      <c r="B36" s="83" t="s">
        <v>291</v>
      </c>
      <c r="C36" s="68" t="s">
        <v>333</v>
      </c>
      <c r="D36" s="69">
        <v>9225.94</v>
      </c>
      <c r="E36" s="6"/>
      <c r="F36" s="6"/>
      <c r="G36" s="6"/>
    </row>
    <row r="37" spans="1:7" ht="47.25" x14ac:dyDescent="0.25">
      <c r="A37" s="81" t="s">
        <v>294</v>
      </c>
      <c r="B37" s="83" t="s">
        <v>293</v>
      </c>
      <c r="C37" s="68" t="s">
        <v>231</v>
      </c>
      <c r="D37" s="69">
        <v>3744.96</v>
      </c>
      <c r="E37" s="70"/>
      <c r="F37" s="6"/>
      <c r="G37" s="6"/>
    </row>
    <row r="38" spans="1:7" ht="94.5" x14ac:dyDescent="0.25">
      <c r="A38" s="81" t="s">
        <v>296</v>
      </c>
      <c r="B38" s="83" t="s">
        <v>295</v>
      </c>
      <c r="C38" s="68" t="s">
        <v>231</v>
      </c>
      <c r="D38" s="69">
        <v>15765.36</v>
      </c>
      <c r="E38" s="6"/>
      <c r="F38" s="6"/>
      <c r="G38" s="70"/>
    </row>
    <row r="39" spans="1:7" x14ac:dyDescent="0.25">
      <c r="A39" s="81" t="s">
        <v>299</v>
      </c>
      <c r="B39" s="117" t="s">
        <v>297</v>
      </c>
      <c r="C39" s="52" t="s">
        <v>298</v>
      </c>
      <c r="D39" s="67">
        <v>3400</v>
      </c>
      <c r="E39" s="6"/>
      <c r="F39" s="6"/>
      <c r="G39" s="6"/>
    </row>
    <row r="40" spans="1:7" ht="29.25" customHeight="1" x14ac:dyDescent="0.25">
      <c r="A40" s="81" t="s">
        <v>302</v>
      </c>
      <c r="B40" s="83" t="s">
        <v>300</v>
      </c>
      <c r="C40" s="68" t="s">
        <v>301</v>
      </c>
      <c r="D40" s="69">
        <v>1725.33</v>
      </c>
      <c r="E40" s="6"/>
      <c r="F40" s="6"/>
      <c r="G40" s="6"/>
    </row>
    <row r="41" spans="1:7" ht="24" customHeight="1" x14ac:dyDescent="0.25">
      <c r="A41" s="81" t="s">
        <v>305</v>
      </c>
      <c r="B41" s="117" t="s">
        <v>303</v>
      </c>
      <c r="C41" s="52" t="s">
        <v>304</v>
      </c>
      <c r="D41" s="67">
        <v>299.2</v>
      </c>
      <c r="E41" s="6"/>
      <c r="F41" s="6"/>
      <c r="G41" s="6"/>
    </row>
    <row r="42" spans="1:7" ht="27.75" customHeight="1" x14ac:dyDescent="0.25">
      <c r="A42" s="81" t="s">
        <v>307</v>
      </c>
      <c r="B42" s="83" t="s">
        <v>306</v>
      </c>
      <c r="C42" s="52"/>
      <c r="D42" s="67">
        <v>3569.5</v>
      </c>
      <c r="E42" s="6"/>
      <c r="F42" s="6"/>
      <c r="G42" s="6"/>
    </row>
    <row r="43" spans="1:7" ht="28.5" customHeight="1" x14ac:dyDescent="0.25">
      <c r="A43" s="81" t="s">
        <v>309</v>
      </c>
      <c r="B43" s="118" t="s">
        <v>308</v>
      </c>
      <c r="C43" s="68" t="s">
        <v>326</v>
      </c>
      <c r="D43" s="69">
        <v>420</v>
      </c>
      <c r="E43" s="6"/>
      <c r="F43" s="6"/>
      <c r="G43" s="6"/>
    </row>
    <row r="44" spans="1:7" ht="21" customHeight="1" x14ac:dyDescent="0.25">
      <c r="A44" s="81" t="s">
        <v>310</v>
      </c>
      <c r="B44" s="83" t="s">
        <v>311</v>
      </c>
      <c r="C44" s="52" t="s">
        <v>298</v>
      </c>
      <c r="D44" s="52">
        <f>2*1725</f>
        <v>3450</v>
      </c>
      <c r="E44" s="6"/>
      <c r="F44" s="6"/>
      <c r="G44" s="6"/>
    </row>
    <row r="45" spans="1:7" ht="31.5" customHeight="1" x14ac:dyDescent="0.25">
      <c r="A45" s="81" t="s">
        <v>317</v>
      </c>
      <c r="B45" s="83" t="s">
        <v>338</v>
      </c>
      <c r="C45" s="52"/>
      <c r="D45" s="67">
        <v>2750</v>
      </c>
      <c r="E45" s="6"/>
      <c r="F45" s="6"/>
      <c r="G45" s="6"/>
    </row>
    <row r="46" spans="1:7" ht="31.5" customHeight="1" x14ac:dyDescent="0.25">
      <c r="A46" s="81" t="s">
        <v>318</v>
      </c>
      <c r="B46" s="83" t="s">
        <v>339</v>
      </c>
      <c r="C46" s="52" t="s">
        <v>340</v>
      </c>
      <c r="D46" s="67">
        <v>1800</v>
      </c>
      <c r="E46" s="6"/>
      <c r="F46" s="6"/>
      <c r="G46" s="6"/>
    </row>
    <row r="47" spans="1:7" ht="27" customHeight="1" x14ac:dyDescent="0.25">
      <c r="A47" s="81" t="s">
        <v>312</v>
      </c>
      <c r="B47" s="79" t="s">
        <v>314</v>
      </c>
      <c r="C47" s="71">
        <v>0.1</v>
      </c>
      <c r="D47" s="69">
        <f>0.1*SUM(D33:D45)</f>
        <v>10126.899000000001</v>
      </c>
      <c r="E47" s="6"/>
      <c r="F47" s="6"/>
      <c r="G47" s="6"/>
    </row>
    <row r="48" spans="1:7" ht="33" customHeight="1" x14ac:dyDescent="0.25">
      <c r="A48" s="81" t="s">
        <v>313</v>
      </c>
      <c r="B48" s="84" t="s">
        <v>331</v>
      </c>
      <c r="C48" s="73"/>
      <c r="D48" s="74">
        <f>SUM(D33:D47)</f>
        <v>113195.88900000001</v>
      </c>
      <c r="E48" s="6"/>
      <c r="F48" s="6"/>
      <c r="G48" s="6"/>
    </row>
    <row r="49" spans="1:7" ht="33" customHeight="1" x14ac:dyDescent="0.25">
      <c r="A49" s="81" t="s">
        <v>315</v>
      </c>
      <c r="B49" s="84" t="s">
        <v>322</v>
      </c>
      <c r="C49" s="73"/>
      <c r="D49" s="74">
        <f>D19-D48+D32</f>
        <v>18530.208999999973</v>
      </c>
      <c r="E49" s="6"/>
      <c r="F49" s="6"/>
      <c r="G49" s="6"/>
    </row>
    <row r="50" spans="1:7" ht="24" customHeight="1" x14ac:dyDescent="0.25">
      <c r="A50" s="81" t="s">
        <v>316</v>
      </c>
      <c r="B50" s="82" t="s">
        <v>276</v>
      </c>
      <c r="C50" s="52"/>
      <c r="D50" s="67"/>
      <c r="E50" s="6"/>
      <c r="F50" s="6"/>
      <c r="G50" s="6"/>
    </row>
    <row r="51" spans="1:7" ht="24" customHeight="1" x14ac:dyDescent="0.25">
      <c r="A51" s="81" t="s">
        <v>320</v>
      </c>
      <c r="B51" s="66" t="s">
        <v>334</v>
      </c>
      <c r="C51" s="52"/>
      <c r="D51" s="67">
        <v>28826.58</v>
      </c>
      <c r="E51" s="6"/>
      <c r="F51" s="6"/>
      <c r="G51" s="6"/>
    </row>
    <row r="52" spans="1:7" ht="50.25" customHeight="1" x14ac:dyDescent="0.25">
      <c r="A52" s="81" t="s">
        <v>324</v>
      </c>
      <c r="B52" s="80" t="s">
        <v>335</v>
      </c>
      <c r="C52" s="52" t="s">
        <v>336</v>
      </c>
      <c r="D52" s="67">
        <v>5140</v>
      </c>
      <c r="E52" s="6"/>
      <c r="F52" s="6"/>
      <c r="G52" s="6"/>
    </row>
    <row r="53" spans="1:7" ht="52.5" customHeight="1" x14ac:dyDescent="0.25">
      <c r="A53" s="81" t="s">
        <v>325</v>
      </c>
      <c r="B53" s="79" t="s">
        <v>337</v>
      </c>
      <c r="C53" s="71"/>
      <c r="D53" s="69">
        <v>11925.86</v>
      </c>
      <c r="E53" s="6"/>
      <c r="F53" s="6"/>
      <c r="G53" s="6"/>
    </row>
    <row r="54" spans="1:7" ht="25.5" customHeight="1" x14ac:dyDescent="0.25">
      <c r="A54" s="81" t="s">
        <v>327</v>
      </c>
      <c r="B54" s="85" t="s">
        <v>341</v>
      </c>
      <c r="C54" s="71" t="s">
        <v>342</v>
      </c>
      <c r="D54" s="69">
        <v>2700</v>
      </c>
      <c r="E54" s="6"/>
      <c r="F54" s="6"/>
      <c r="G54" s="6"/>
    </row>
    <row r="55" spans="1:7" ht="36" customHeight="1" x14ac:dyDescent="0.25">
      <c r="A55" s="81" t="s">
        <v>328</v>
      </c>
      <c r="B55" s="85" t="s">
        <v>343</v>
      </c>
      <c r="C55" s="71"/>
      <c r="D55" s="69">
        <f>1190+1416+472</f>
        <v>3078</v>
      </c>
      <c r="E55" s="6"/>
      <c r="F55" s="6"/>
      <c r="G55" s="6"/>
    </row>
    <row r="56" spans="1:7" ht="30.75" customHeight="1" x14ac:dyDescent="0.25">
      <c r="A56" s="81" t="s">
        <v>345</v>
      </c>
      <c r="B56" s="72" t="s">
        <v>332</v>
      </c>
      <c r="C56" s="73"/>
      <c r="D56" s="74">
        <f>SUM(D52:D55)</f>
        <v>22843.86</v>
      </c>
      <c r="E56" s="70">
        <f>D56+D48</f>
        <v>136039.74900000001</v>
      </c>
      <c r="F56" s="6"/>
      <c r="G56" s="6"/>
    </row>
    <row r="57" spans="1:7" ht="27.75" customHeight="1" x14ac:dyDescent="0.25">
      <c r="A57" s="81" t="s">
        <v>346</v>
      </c>
      <c r="B57" s="72" t="s">
        <v>323</v>
      </c>
      <c r="C57" s="73"/>
      <c r="D57" s="74">
        <f>D20-D56+D51</f>
        <v>50345.62</v>
      </c>
      <c r="E57" s="6"/>
      <c r="F57" s="6"/>
      <c r="G57" s="6"/>
    </row>
    <row r="58" spans="1:7" ht="27.75" customHeight="1" x14ac:dyDescent="0.25">
      <c r="A58" s="119" t="s">
        <v>344</v>
      </c>
      <c r="B58" s="119"/>
      <c r="C58" s="119"/>
      <c r="D58" s="119"/>
      <c r="E58" s="6"/>
      <c r="F58" s="6"/>
      <c r="G58" s="6"/>
    </row>
    <row r="59" spans="1:7" ht="33" customHeight="1" x14ac:dyDescent="0.25">
      <c r="A59" s="106" t="s">
        <v>172</v>
      </c>
      <c r="B59" s="107"/>
      <c r="C59" s="107"/>
      <c r="D59" s="108"/>
    </row>
    <row r="60" spans="1:7" x14ac:dyDescent="0.25">
      <c r="A60" s="23">
        <v>21</v>
      </c>
      <c r="B60" s="75" t="s">
        <v>173</v>
      </c>
      <c r="C60" s="23" t="s">
        <v>6</v>
      </c>
      <c r="D60" s="52">
        <v>0</v>
      </c>
    </row>
    <row r="61" spans="1:7" x14ac:dyDescent="0.25">
      <c r="A61" s="23">
        <v>22</v>
      </c>
      <c r="B61" s="75" t="s">
        <v>174</v>
      </c>
      <c r="C61" s="23" t="s">
        <v>6</v>
      </c>
      <c r="D61" s="52">
        <v>0</v>
      </c>
    </row>
    <row r="62" spans="1:7" ht="31.5" x14ac:dyDescent="0.25">
      <c r="A62" s="23">
        <v>23</v>
      </c>
      <c r="B62" s="75" t="s">
        <v>175</v>
      </c>
      <c r="C62" s="23" t="s">
        <v>6</v>
      </c>
      <c r="D62" s="52">
        <v>0</v>
      </c>
    </row>
    <row r="63" spans="1:7" x14ac:dyDescent="0.25">
      <c r="A63" s="23">
        <v>24</v>
      </c>
      <c r="B63" s="75" t="s">
        <v>176</v>
      </c>
      <c r="C63" s="23" t="s">
        <v>13</v>
      </c>
      <c r="D63" s="52">
        <v>0</v>
      </c>
    </row>
    <row r="64" spans="1:7" ht="30" customHeight="1" x14ac:dyDescent="0.25">
      <c r="A64" s="106" t="s">
        <v>119</v>
      </c>
      <c r="B64" s="107"/>
      <c r="C64" s="107"/>
      <c r="D64" s="108"/>
    </row>
    <row r="65" spans="1:7" ht="31.5" x14ac:dyDescent="0.25">
      <c r="A65" s="23">
        <v>25</v>
      </c>
      <c r="B65" s="76" t="s">
        <v>120</v>
      </c>
      <c r="C65" s="23" t="s">
        <v>13</v>
      </c>
      <c r="D65" s="67"/>
    </row>
    <row r="66" spans="1:7" x14ac:dyDescent="0.25">
      <c r="A66" s="23">
        <v>26</v>
      </c>
      <c r="B66" s="75" t="s">
        <v>125</v>
      </c>
      <c r="C66" s="23" t="s">
        <v>13</v>
      </c>
      <c r="D66" s="67">
        <v>0</v>
      </c>
    </row>
    <row r="67" spans="1:7" x14ac:dyDescent="0.25">
      <c r="A67" s="23">
        <v>27</v>
      </c>
      <c r="B67" s="75" t="s">
        <v>126</v>
      </c>
      <c r="C67" s="23" t="s">
        <v>13</v>
      </c>
      <c r="D67" s="67">
        <v>56718.95</v>
      </c>
    </row>
    <row r="68" spans="1:7" ht="31.5" x14ac:dyDescent="0.25">
      <c r="A68" s="23">
        <v>28</v>
      </c>
      <c r="B68" s="76" t="s">
        <v>121</v>
      </c>
      <c r="C68" s="23" t="s">
        <v>13</v>
      </c>
      <c r="D68" s="67"/>
    </row>
    <row r="69" spans="1:7" x14ac:dyDescent="0.25">
      <c r="A69" s="23">
        <v>29</v>
      </c>
      <c r="B69" s="75" t="s">
        <v>125</v>
      </c>
      <c r="C69" s="23" t="s">
        <v>13</v>
      </c>
      <c r="D69" s="67">
        <v>0</v>
      </c>
    </row>
    <row r="70" spans="1:7" x14ac:dyDescent="0.25">
      <c r="A70" s="23">
        <v>30</v>
      </c>
      <c r="B70" s="75" t="s">
        <v>126</v>
      </c>
      <c r="C70" s="23" t="s">
        <v>13</v>
      </c>
      <c r="D70" s="67">
        <v>61061.33</v>
      </c>
    </row>
    <row r="71" spans="1:7" ht="42" customHeight="1" x14ac:dyDescent="0.25">
      <c r="A71" s="106" t="s">
        <v>177</v>
      </c>
      <c r="B71" s="107"/>
      <c r="C71" s="107"/>
      <c r="D71" s="108"/>
    </row>
    <row r="72" spans="1:7" ht="47.25" x14ac:dyDescent="0.25">
      <c r="A72" s="110">
        <v>31</v>
      </c>
      <c r="B72" s="76" t="s">
        <v>91</v>
      </c>
      <c r="C72" s="23" t="s">
        <v>5</v>
      </c>
      <c r="D72" s="52" t="s">
        <v>243</v>
      </c>
      <c r="E72" s="8" t="s">
        <v>233</v>
      </c>
      <c r="F72" s="8"/>
      <c r="G72" s="8"/>
    </row>
    <row r="73" spans="1:7" x14ac:dyDescent="0.25">
      <c r="A73" s="111"/>
      <c r="B73" s="76" t="s">
        <v>59</v>
      </c>
      <c r="C73" s="23" t="s">
        <v>5</v>
      </c>
      <c r="D73" s="52" t="s">
        <v>228</v>
      </c>
      <c r="E73" s="8" t="s">
        <v>228</v>
      </c>
      <c r="F73" s="8"/>
      <c r="G73" s="8"/>
    </row>
    <row r="74" spans="1:7" x14ac:dyDescent="0.25">
      <c r="A74" s="111"/>
      <c r="B74" s="76" t="s">
        <v>122</v>
      </c>
      <c r="C74" s="23" t="s">
        <v>98</v>
      </c>
      <c r="D74" s="52">
        <v>2616.46</v>
      </c>
      <c r="E74" s="8">
        <v>1634.69</v>
      </c>
      <c r="F74" s="8"/>
      <c r="G74" s="8"/>
    </row>
    <row r="75" spans="1:7" x14ac:dyDescent="0.25">
      <c r="A75" s="111"/>
      <c r="B75" s="76" t="s">
        <v>178</v>
      </c>
      <c r="C75" s="23" t="s">
        <v>13</v>
      </c>
      <c r="D75" s="77">
        <v>28715.4</v>
      </c>
      <c r="E75" s="50">
        <v>17404.830000000002</v>
      </c>
      <c r="F75" s="50"/>
      <c r="G75" s="50"/>
    </row>
    <row r="76" spans="1:7" x14ac:dyDescent="0.25">
      <c r="A76" s="111"/>
      <c r="B76" s="75" t="s">
        <v>179</v>
      </c>
      <c r="C76" s="23" t="s">
        <v>13</v>
      </c>
      <c r="D76" s="78">
        <v>28208.62</v>
      </c>
      <c r="E76" s="51">
        <v>17113.97</v>
      </c>
      <c r="F76" s="51"/>
      <c r="G76" s="51"/>
    </row>
    <row r="77" spans="1:7" x14ac:dyDescent="0.25">
      <c r="A77" s="111"/>
      <c r="B77" s="75" t="s">
        <v>180</v>
      </c>
      <c r="C77" s="23" t="s">
        <v>13</v>
      </c>
      <c r="D77" s="78">
        <v>506.78000000000247</v>
      </c>
      <c r="E77" s="51">
        <f>E75-E76</f>
        <v>290.86000000000058</v>
      </c>
      <c r="F77" s="51"/>
      <c r="G77" s="51"/>
    </row>
    <row r="78" spans="1:7" ht="31.5" x14ac:dyDescent="0.25">
      <c r="A78" s="111"/>
      <c r="B78" s="75" t="s">
        <v>183</v>
      </c>
      <c r="C78" s="113" t="s">
        <v>319</v>
      </c>
      <c r="D78" s="114"/>
      <c r="E78" s="114"/>
      <c r="F78" s="114"/>
      <c r="G78" s="115"/>
    </row>
    <row r="79" spans="1:7" ht="31.5" x14ac:dyDescent="0.25">
      <c r="A79" s="111"/>
      <c r="B79" s="75" t="s">
        <v>182</v>
      </c>
      <c r="C79" s="113" t="s">
        <v>319</v>
      </c>
      <c r="D79" s="114"/>
      <c r="E79" s="114"/>
      <c r="F79" s="114"/>
      <c r="G79" s="115"/>
    </row>
    <row r="80" spans="1:7" ht="31.5" x14ac:dyDescent="0.25">
      <c r="A80" s="111"/>
      <c r="B80" s="75" t="s">
        <v>181</v>
      </c>
      <c r="C80" s="113" t="s">
        <v>319</v>
      </c>
      <c r="D80" s="114"/>
      <c r="E80" s="114"/>
      <c r="F80" s="114"/>
      <c r="G80" s="115"/>
    </row>
    <row r="81" spans="1:7" ht="47.25" x14ac:dyDescent="0.25">
      <c r="A81" s="112"/>
      <c r="B81" s="76" t="s">
        <v>184</v>
      </c>
      <c r="C81" s="23" t="s">
        <v>13</v>
      </c>
      <c r="D81" s="77">
        <v>0</v>
      </c>
      <c r="E81" s="8">
        <v>0</v>
      </c>
      <c r="F81" s="8">
        <v>0</v>
      </c>
      <c r="G81" s="8">
        <v>0</v>
      </c>
    </row>
    <row r="82" spans="1:7" ht="33.75" customHeight="1" x14ac:dyDescent="0.25">
      <c r="A82" s="106" t="s">
        <v>185</v>
      </c>
      <c r="B82" s="107"/>
      <c r="C82" s="107"/>
      <c r="D82" s="108"/>
    </row>
    <row r="83" spans="1:7" x14ac:dyDescent="0.25">
      <c r="A83" s="23">
        <v>32</v>
      </c>
      <c r="B83" s="75" t="s">
        <v>173</v>
      </c>
      <c r="C83" s="23" t="s">
        <v>6</v>
      </c>
      <c r="D83" s="78">
        <v>0</v>
      </c>
    </row>
    <row r="84" spans="1:7" x14ac:dyDescent="0.25">
      <c r="A84" s="23">
        <v>33</v>
      </c>
      <c r="B84" s="75" t="s">
        <v>174</v>
      </c>
      <c r="C84" s="23" t="s">
        <v>6</v>
      </c>
      <c r="D84" s="52">
        <v>0</v>
      </c>
    </row>
    <row r="85" spans="1:7" ht="31.5" x14ac:dyDescent="0.25">
      <c r="A85" s="23">
        <v>34</v>
      </c>
      <c r="B85" s="75" t="s">
        <v>175</v>
      </c>
      <c r="C85" s="23" t="s">
        <v>6</v>
      </c>
      <c r="D85" s="22">
        <v>0</v>
      </c>
    </row>
    <row r="86" spans="1:7" x14ac:dyDescent="0.25">
      <c r="A86" s="23">
        <v>35</v>
      </c>
      <c r="B86" s="75" t="s">
        <v>176</v>
      </c>
      <c r="C86" s="23" t="s">
        <v>13</v>
      </c>
      <c r="D86" s="52">
        <v>0</v>
      </c>
    </row>
    <row r="87" spans="1:7" ht="33" customHeight="1" x14ac:dyDescent="0.25">
      <c r="A87" s="106" t="s">
        <v>186</v>
      </c>
      <c r="B87" s="107"/>
      <c r="C87" s="107"/>
      <c r="D87" s="108"/>
    </row>
    <row r="88" spans="1:7" ht="31.5" x14ac:dyDescent="0.25">
      <c r="A88" s="23">
        <v>36</v>
      </c>
      <c r="B88" s="75" t="s">
        <v>187</v>
      </c>
      <c r="C88" s="23" t="s">
        <v>6</v>
      </c>
      <c r="D88" s="52">
        <v>0</v>
      </c>
    </row>
    <row r="89" spans="1:7" x14ac:dyDescent="0.25">
      <c r="A89" s="23">
        <v>37</v>
      </c>
      <c r="B89" s="75" t="s">
        <v>188</v>
      </c>
      <c r="C89" s="23" t="s">
        <v>6</v>
      </c>
      <c r="D89" s="52">
        <v>0</v>
      </c>
    </row>
    <row r="90" spans="1:7" ht="31.5" x14ac:dyDescent="0.25">
      <c r="A90" s="23">
        <v>38</v>
      </c>
      <c r="B90" s="75" t="s">
        <v>189</v>
      </c>
      <c r="C90" s="23" t="s">
        <v>13</v>
      </c>
      <c r="D90" s="22">
        <v>0</v>
      </c>
    </row>
    <row r="91" spans="1:7" x14ac:dyDescent="0.25">
      <c r="A91" s="1"/>
      <c r="B91" s="1"/>
    </row>
    <row r="92" spans="1:7" x14ac:dyDescent="0.25">
      <c r="A92" s="1"/>
      <c r="B92" s="1"/>
    </row>
  </sheetData>
  <mergeCells count="14">
    <mergeCell ref="A87:D87"/>
    <mergeCell ref="A82:D82"/>
    <mergeCell ref="A58:D58"/>
    <mergeCell ref="C1:D4"/>
    <mergeCell ref="A10:D10"/>
    <mergeCell ref="A29:D29"/>
    <mergeCell ref="A59:D59"/>
    <mergeCell ref="A64:D64"/>
    <mergeCell ref="A71:D71"/>
    <mergeCell ref="A72:A81"/>
    <mergeCell ref="C78:G78"/>
    <mergeCell ref="C79:G79"/>
    <mergeCell ref="C80:G80"/>
    <mergeCell ref="A5:D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2020-03-30T04:16:44Z</dcterms:modified>
</cp:coreProperties>
</file>