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'2.8'!$6:$6</definedName>
  </definedNames>
  <calcPr calcId="162913"/>
</workbook>
</file>

<file path=xl/calcChain.xml><?xml version="1.0" encoding="utf-8"?>
<calcChain xmlns="http://schemas.openxmlformats.org/spreadsheetml/2006/main">
  <c r="D33" i="12" l="1"/>
  <c r="D49" i="12" s="1"/>
  <c r="D58" i="12" l="1"/>
  <c r="D57" i="12"/>
  <c r="D50" i="12" l="1"/>
  <c r="D45" i="12" l="1"/>
  <c r="D32" i="12"/>
  <c r="D46" i="12" l="1"/>
  <c r="D28" i="12" l="1"/>
  <c r="D13" i="12"/>
  <c r="D16" i="12" l="1"/>
  <c r="D15" i="12"/>
  <c r="D37" i="12" l="1"/>
  <c r="D36" i="12"/>
  <c r="D51" i="12" l="1"/>
  <c r="D18" i="12"/>
  <c r="D25" i="12" s="1"/>
  <c r="D14" i="12" l="1"/>
  <c r="D28" i="5" l="1"/>
</calcChain>
</file>

<file path=xl/sharedStrings.xml><?xml version="1.0" encoding="utf-8"?>
<sst xmlns="http://schemas.openxmlformats.org/spreadsheetml/2006/main" count="996" uniqueCount="377">
  <si>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</si>
  <si>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</si>
  <si>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</si>
  <si>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</si>
  <si>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</si>
  <si>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</si>
  <si>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</si>
  <si>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</si>
  <si>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</si>
  <si>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</si>
  <si>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</si>
  <si>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</si>
  <si>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</si>
  <si>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</si>
  <si>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</si>
  <si>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</si>
  <si>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</si>
  <si>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</si>
  <si>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</si>
  <si>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</si>
  <si>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</si>
  <si>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</si>
  <si>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</si>
  <si>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</si>
  <si>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</si>
  <si>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</si>
  <si>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</si>
  <si>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</si>
  <si>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</si>
  <si>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</si>
  <si>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</si>
  <si>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</si>
  <si>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</si>
  <si>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</si>
  <si>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</si>
  <si>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</si>
  <si>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</si>
  <si>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</si>
  <si>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</si>
  <si>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</si>
  <si>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</si>
  <si>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</si>
  <si>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</si>
  <si>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</si>
  <si>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</si>
  <si>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</si>
  <si>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</si>
  <si>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</si>
  <si>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</si>
  <si>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</si>
  <si>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</si>
  <si>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</si>
  <si>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</si>
  <si>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</si>
  <si>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</si>
  <si>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</si>
  <si>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</si>
  <si>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</si>
  <si>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</si>
  <si>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</si>
  <si>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</si>
  <si>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</si>
  <si>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</si>
  <si>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</si>
  <si>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</si>
  <si>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</si>
  <si>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</si>
  <si>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</si>
  <si>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</si>
  <si>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</si>
  <si>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</si>
  <si>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</si>
  <si>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</si>
  <si>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</si>
  <si>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</si>
  <si>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</si>
  <si>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</si>
  <si>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</si>
  <si>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</si>
  <si>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</si>
  <si>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</si>
  <si>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</si>
  <si>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</si>
  <si>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</si>
  <si>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</si>
  <si>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</si>
  <si>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</si>
  <si>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</si>
  <si>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</si>
  <si>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</si>
  <si>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</si>
  <si>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</si>
  <si>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</si>
  <si>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</si>
  <si>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</si>
  <si>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</si>
  <si>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</si>
  <si>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</si>
  <si>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</si>
  <si>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</si>
  <si>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</si>
  <si>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</si>
  <si>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</si>
  <si>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</si>
  <si>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</si>
  <si>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</si>
  <si>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</si>
  <si>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</si>
  <si>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</si>
  <si>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</si>
  <si>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</si>
  <si>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</si>
  <si>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</si>
  <si>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</si>
  <si>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</si>
  <si>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</si>
  <si>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</si>
  <si>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</si>
  <si>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</si>
  <si>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</si>
  <si>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</si>
  <si>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</si>
  <si>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</si>
  <si>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</si>
  <si>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</si>
  <si>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</si>
  <si>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</si>
  <si>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</si>
  <si>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</si>
  <si>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</si>
  <si>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</si>
  <si>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</si>
  <si>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</si>
  <si>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</si>
  <si>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</si>
  <si>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</si>
  <si>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</si>
  <si>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</si>
  <si>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</si>
  <si>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</si>
  <si>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</si>
  <si>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</si>
  <si>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</si>
  <si>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</si>
  <si>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</si>
  <si>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</si>
  <si>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</si>
  <si>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</si>
  <si>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</si>
  <si>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</si>
  <si>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</si>
  <si>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</si>
  <si>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</si>
  <si>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</si>
  <si>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</si>
  <si>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</si>
  <si>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</si>
  <si>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</si>
  <si>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</si>
  <si>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</si>
  <si>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</si>
  <si>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</si>
  <si>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</si>
  <si>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</si>
  <si>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</si>
  <si>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</si>
  <si>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</si>
  <si>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</si>
  <si>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</si>
  <si>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</si>
  <si>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</si>
  <si>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</si>
  <si>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</si>
  <si>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</si>
  <si>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</si>
  <si>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</si>
  <si>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</si>
  <si>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</si>
  <si>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</si>
  <si>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</si>
  <si>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</si>
  <si>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</si>
  <si>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</si>
  <si>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</si>
  <si>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</si>
  <si>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</si>
  <si>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</si>
  <si>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</si>
  <si>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</si>
  <si>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</si>
  <si>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</si>
  <si>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</si>
  <si>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</si>
  <si>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</si>
  <si>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</si>
  <si>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</si>
  <si>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</si>
  <si>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</si>
  <si>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</si>
  <si>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</si>
  <si>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</si>
  <si>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</si>
  <si>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</si>
  <si>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</si>
  <si>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</si>
  <si>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</si>
  <si>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</si>
  <si>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</si>
  <si>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</si>
  <si>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</si>
  <si>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</si>
  <si>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</si>
  <si>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</si>
  <si>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</si>
  <si>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</si>
  <si>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</si>
  <si>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</si>
  <si>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</si>
  <si>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</si>
  <si>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</si>
  <si>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</si>
  <si>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</si>
  <si>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</si>
  <si>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</si>
  <si>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</si>
  <si>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</si>
  <si>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</si>
  <si>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</si>
  <si>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</si>
  <si>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</si>
  <si>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</si>
  <si>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</si>
  <si>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</si>
  <si>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</si>
  <si>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</si>
  <si>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</si>
  <si>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</si>
  <si>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</si>
  <si>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</si>
  <si>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</si>
  <si>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</si>
  <si>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</si>
  <si>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</si>
  <si>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</si>
  <si>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</si>
  <si>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</si>
  <si>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</si>
  <si>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</si>
  <si>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</si>
  <si>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</si>
  <si>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</si>
  <si>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</si>
  <si>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</si>
  <si>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</si>
  <si>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</si>
  <si>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</si>
  <si>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</si>
  <si>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</si>
  <si>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</si>
  <si>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</si>
  <si>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</si>
  <si>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</si>
  <si>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</si>
  <si>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</si>
  <si>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</si>
  <si>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</si>
  <si>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</si>
  <si>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</si>
  <si>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</si>
  <si>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</si>
  <si>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</si>
  <si>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</si>
  <si>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</si>
  <si>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</si>
  <si>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</si>
  <si>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</si>
  <si>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</si>
  <si>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</si>
  <si>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</si>
  <si>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</si>
  <si>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</si>
  <si>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</si>
  <si>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</si>
  <si>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</si>
  <si>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</si>
  <si>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</si>
  <si>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</si>
  <si>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</si>
  <si>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</si>
  <si>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28.12.2012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</si>
  <si>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</si>
  <si>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</si>
  <si>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81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</si>
  <si>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</si>
  <si>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</si>
  <si>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</si>
  <si>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</si>
  <si>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</si>
  <si>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</si>
  <si>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</si>
  <si>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</si>
  <si>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</si>
  <si>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</si>
  <si>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</si>
  <si>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</si>
  <si>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 придомовой территорории</t>
  </si>
  <si>
    <t>Уборка лестничных клеток</t>
  </si>
  <si>
    <t>Аварийно-диспетчерская служба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</si>
  <si>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</si>
  <si>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</si>
  <si>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Промывка системы отопления перед запуском (пробный пуск)</t>
  </si>
  <si>
    <t>перед  отопительным периодом</t>
  </si>
  <si>
    <t>Дезинсекция подвальных помещений</t>
  </si>
  <si>
    <t>Ежеквартально</t>
  </si>
  <si>
    <t>Скашивание травы</t>
  </si>
  <si>
    <t>июль, сентябрь</t>
  </si>
  <si>
    <t>Уборка снега с подъездных козырьков</t>
  </si>
  <si>
    <t>Генеральная уборка подъезда</t>
  </si>
  <si>
    <t>Вознаграждение управляющей компании</t>
  </si>
  <si>
    <t>Текущий ремонт</t>
  </si>
  <si>
    <t>Гл. инженер ООО "УК "Прибайкальская"</t>
  </si>
  <si>
    <t>Белкин И. О.</t>
  </si>
  <si>
    <t xml:space="preserve"> 20.1</t>
  </si>
  <si>
    <t xml:space="preserve"> 20.3</t>
  </si>
  <si>
    <t xml:space="preserve"> 20.4</t>
  </si>
  <si>
    <t xml:space="preserve"> 20.5</t>
  </si>
  <si>
    <t xml:space="preserve"> 20.6</t>
  </si>
  <si>
    <t xml:space="preserve"> 20.7</t>
  </si>
  <si>
    <t xml:space="preserve"> 20.8</t>
  </si>
  <si>
    <t xml:space="preserve"> 20.9</t>
  </si>
  <si>
    <t xml:space="preserve"> 20.10</t>
  </si>
  <si>
    <t xml:space="preserve"> 20.11</t>
  </si>
  <si>
    <t xml:space="preserve"> 20.12</t>
  </si>
  <si>
    <t xml:space="preserve"> 20.13</t>
  </si>
  <si>
    <t xml:space="preserve"> 20.14</t>
  </si>
  <si>
    <t xml:space="preserve"> 20.15</t>
  </si>
  <si>
    <t xml:space="preserve"> 20.17</t>
  </si>
  <si>
    <t xml:space="preserve"> 20.18</t>
  </si>
  <si>
    <t>содержание</t>
  </si>
  <si>
    <t>Биллинг прибора учета тепловой энергии(снятие показаний, обработка и согласование с ООО "Иркутскэнергосбыт")</t>
  </si>
  <si>
    <t>Учёт оплат поставщикам коммунальных ресурсов в разрезе многоквартирных домов и коммунальных услуг не ведётся</t>
  </si>
  <si>
    <t>Утверждаю                                                       генеральный директор                              ООО "УК "Прибайкальская"                       Н. Н. Орленко</t>
  </si>
  <si>
    <t>1 раз</t>
  </si>
  <si>
    <t xml:space="preserve"> 20.19</t>
  </si>
  <si>
    <t xml:space="preserve"> 20.20</t>
  </si>
  <si>
    <t xml:space="preserve"> 20.21</t>
  </si>
  <si>
    <t xml:space="preserve"> 20.22</t>
  </si>
  <si>
    <t xml:space="preserve"> 20.23</t>
  </si>
  <si>
    <t xml:space="preserve"> 20.25</t>
  </si>
  <si>
    <t>Содержание общего имущества</t>
  </si>
  <si>
    <t xml:space="preserve"> 20.24</t>
  </si>
  <si>
    <t xml:space="preserve">Прочие расходы (договора управления,канцтовары, квитанции и т. д.), </t>
  </si>
  <si>
    <t>400 руб в месяц</t>
  </si>
  <si>
    <t>Тарифы на коммунальные услуги с 01.01.2019</t>
  </si>
  <si>
    <t>Итого рсходы по статье "Содержание" за 2019 г.</t>
  </si>
  <si>
    <t>Остаток средств по статье "Содержание" на конец периода с учетом остатков 2018 г. ("-" перерасход)</t>
  </si>
  <si>
    <t>Остаток средств за 2018 г. ("-" перерасход)</t>
  </si>
  <si>
    <t>Итого рсходы по статье "Текущий ремонт" за 2019 г.</t>
  </si>
  <si>
    <t>Вывоз твердых бытовых отходов (январь, февраль, март)</t>
  </si>
  <si>
    <t>Монтаж общедомового прибора учета холодного водоснабжения</t>
  </si>
  <si>
    <t>Поверка общедомовых счетчиков горячего водоснабжения</t>
  </si>
  <si>
    <t>Доставка и разгрузка земли для клумб</t>
  </si>
  <si>
    <t>Ремонт домофона и доводчика входной двери в подъезд</t>
  </si>
  <si>
    <t>3100 руб. в месяц</t>
  </si>
  <si>
    <t xml:space="preserve"> 20.2</t>
  </si>
  <si>
    <t xml:space="preserve"> 20.16</t>
  </si>
  <si>
    <t>Ремонт мусорного контейнера (сварочные работы) с заменой колес</t>
  </si>
  <si>
    <t>3 колеса</t>
  </si>
  <si>
    <t>Форма 2.8. Отчет об исполнении ООО "УК "Прибайкальская" договора управления смет доходов и расходов МКД м-на Университетский, 81 за период с 01.01.2019 г. по 31.12.2019 г.</t>
  </si>
  <si>
    <t>Обслуживание домофона</t>
  </si>
  <si>
    <t xml:space="preserve">Ремонт межпанельных швов </t>
  </si>
  <si>
    <t>кв 4 42 п.м                    кв. 20 56 п.м</t>
  </si>
  <si>
    <t xml:space="preserve"> 20.26</t>
  </si>
  <si>
    <t>2100 руб. в месяц</t>
  </si>
  <si>
    <t>Согласовано:</t>
  </si>
  <si>
    <t>Главный инженер ООО "Прибайкальская"                                          Белкин И. О.</t>
  </si>
  <si>
    <t>Остаток средств  по статье "Текущий ремонт" на конец периода  с учетом остатков 2018 г.             ("-" перерасход)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</si>
</sst>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u/>
      <sz val="2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49" fontId="1" fillId="3" borderId="1" xfId="0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164" fontId="9" fillId="4" borderId="19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wrapText="1"/>
    </xf>
    <xf numFmtId="164" fontId="9" fillId="2" borderId="1" xfId="0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vertical="top" wrapText="1"/>
    </xf>
    <xf numFmtId="0" fontId="12" fillId="0" borderId="0" xfId="0" applyFont="1" applyBorder="1" applyAlignment="1"/>
    <xf numFmtId="0" fontId="13" fillId="0" borderId="0" xfId="0" applyFont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16" fillId="0" borderId="0" xfId="1" applyFont="1" applyAlignment="1">
      <alignment horizontal="center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top" wrapText="1"/>
    </xf>
    <xf numFmtId="0" fontId="13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2" fontId="1" fillId="0" borderId="18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6;&#1090;&#1095;&#1077;&#1090;&#1099;\&#1089;&#1086;&#1076;&#1077;&#1088;&#1078;&#1072;&#1085;&#1080;&#1077;%20&#1080;%20&#1090;&#1077;&#1082;%20&#1088;&#1077;&#1084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 refreshError="1">
        <row r="8">
          <cell r="B8">
            <v>246286</v>
          </cell>
        </row>
        <row r="25">
          <cell r="C25">
            <v>186685.2</v>
          </cell>
          <cell r="G25">
            <v>71802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8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8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I8" sqref="I8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7" t="s">
        <v>132</v>
      </c>
      <c r="B1" s="97"/>
      <c r="C1" s="97"/>
      <c r="D1" s="97"/>
    </row>
    <row r="2" spans="1:4" s="14" customFormat="1" x14ac:dyDescent="0.25"/>
    <row r="3" spans="1:4" s="14" customFormat="1" x14ac:dyDescent="0.25">
      <c r="A3" s="98" t="s">
        <v>14</v>
      </c>
      <c r="B3" s="98"/>
      <c r="C3" s="98"/>
      <c r="D3" s="98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43555</v>
      </c>
    </row>
    <row r="7" spans="1:4" s="6" customFormat="1" ht="18.75" customHeight="1" x14ac:dyDescent="0.25">
      <c r="A7" s="96" t="s">
        <v>15</v>
      </c>
      <c r="B7" s="96"/>
      <c r="C7" s="96"/>
      <c r="D7" s="96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6" t="s">
        <v>39</v>
      </c>
      <c r="B10" s="96"/>
      <c r="C10" s="96"/>
      <c r="D10" s="96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96" t="s">
        <v>19</v>
      </c>
      <c r="B12" s="96"/>
      <c r="C12" s="96"/>
      <c r="D12" s="96"/>
    </row>
    <row r="13" spans="1:4" s="6" customFormat="1" ht="54" customHeight="1" x14ac:dyDescent="0.25">
      <c r="A13" s="4" t="s">
        <v>136</v>
      </c>
      <c r="B13" s="7" t="s">
        <v>40</v>
      </c>
      <c r="C13" s="5" t="s">
        <v>5</v>
      </c>
      <c r="D13" s="5" t="s">
        <v>292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1991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20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20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1196.7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1132.0999999999999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64.600000000000136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293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160.08000000000001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222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6" t="s">
        <v>30</v>
      </c>
      <c r="B37" s="96"/>
      <c r="C37" s="96"/>
      <c r="D37" s="96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H6" sqref="H6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04" t="s">
        <v>83</v>
      </c>
      <c r="B1" s="104"/>
      <c r="C1" s="104"/>
      <c r="D1" s="104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43555</v>
      </c>
    </row>
    <row r="5" spans="1:4" s="6" customFormat="1" ht="20.100000000000001" customHeight="1" x14ac:dyDescent="0.25">
      <c r="A5" s="96" t="s">
        <v>41</v>
      </c>
      <c r="B5" s="96"/>
      <c r="C5" s="96"/>
      <c r="D5" s="96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223</v>
      </c>
    </row>
    <row r="7" spans="1:4" s="6" customFormat="1" ht="20.100000000000001" customHeight="1" x14ac:dyDescent="0.25">
      <c r="A7" s="96" t="s">
        <v>173</v>
      </c>
      <c r="B7" s="96"/>
      <c r="C7" s="96"/>
      <c r="D7" s="96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224</v>
      </c>
    </row>
    <row r="10" spans="1:4" s="6" customFormat="1" ht="20.100000000000001" customHeight="1" x14ac:dyDescent="0.25">
      <c r="A10" s="96" t="s">
        <v>84</v>
      </c>
      <c r="B10" s="96"/>
      <c r="C10" s="96"/>
      <c r="D10" s="96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220</v>
      </c>
    </row>
    <row r="12" spans="1:4" s="6" customFormat="1" ht="20.100000000000001" customHeight="1" x14ac:dyDescent="0.25">
      <c r="A12" s="100" t="s">
        <v>44</v>
      </c>
      <c r="B12" s="100"/>
      <c r="C12" s="100"/>
      <c r="D12" s="100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225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221</v>
      </c>
    </row>
    <row r="15" spans="1:4" s="6" customFormat="1" ht="20.100000000000001" customHeight="1" x14ac:dyDescent="0.25">
      <c r="A15" s="100" t="s">
        <v>47</v>
      </c>
      <c r="B15" s="100"/>
      <c r="C15" s="100"/>
      <c r="D15" s="100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96" t="s">
        <v>49</v>
      </c>
      <c r="B17" s="96"/>
      <c r="C17" s="96"/>
      <c r="D17" s="96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226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96" t="s">
        <v>85</v>
      </c>
      <c r="B20" s="96"/>
      <c r="C20" s="96"/>
      <c r="D20" s="96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216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99" t="s">
        <v>55</v>
      </c>
      <c r="B24" s="99"/>
      <c r="C24" s="99"/>
      <c r="D24" s="99"/>
    </row>
    <row r="25" spans="1:4" s="6" customFormat="1" ht="20.100000000000001" customHeight="1" x14ac:dyDescent="0.25">
      <c r="A25" s="101">
        <v>14</v>
      </c>
      <c r="B25" s="54" t="s">
        <v>56</v>
      </c>
      <c r="C25" s="26" t="s">
        <v>5</v>
      </c>
      <c r="D25" s="27" t="s">
        <v>217</v>
      </c>
    </row>
    <row r="26" spans="1:4" s="6" customFormat="1" ht="20.100000000000001" customHeight="1" x14ac:dyDescent="0.25">
      <c r="A26" s="102"/>
      <c r="B26" s="7" t="s">
        <v>57</v>
      </c>
      <c r="C26" s="5" t="s">
        <v>5</v>
      </c>
      <c r="D26" s="28" t="s">
        <v>227</v>
      </c>
    </row>
    <row r="27" spans="1:4" s="6" customFormat="1" ht="36.75" customHeight="1" x14ac:dyDescent="0.25">
      <c r="A27" s="102"/>
      <c r="B27" s="3" t="s">
        <v>58</v>
      </c>
      <c r="C27" s="5" t="s">
        <v>5</v>
      </c>
      <c r="D27" s="50" t="s">
        <v>228</v>
      </c>
    </row>
    <row r="28" spans="1:4" s="6" customFormat="1" ht="20.100000000000001" customHeight="1" x14ac:dyDescent="0.25">
      <c r="A28" s="102"/>
      <c r="B28" s="3" t="s">
        <v>59</v>
      </c>
      <c r="C28" s="5" t="s">
        <v>5</v>
      </c>
      <c r="D28" s="50" t="s">
        <v>232</v>
      </c>
    </row>
    <row r="29" spans="1:4" s="6" customFormat="1" ht="20.100000000000001" customHeight="1" x14ac:dyDescent="0.25">
      <c r="A29" s="102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103"/>
      <c r="B30" s="56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101">
        <v>15</v>
      </c>
      <c r="B31" s="54" t="s">
        <v>56</v>
      </c>
      <c r="C31" s="26" t="s">
        <v>5</v>
      </c>
      <c r="D31" s="27" t="s">
        <v>251</v>
      </c>
    </row>
    <row r="32" spans="1:4" s="6" customFormat="1" ht="20.100000000000001" customHeight="1" x14ac:dyDescent="0.25">
      <c r="A32" s="102"/>
      <c r="B32" s="7" t="s">
        <v>57</v>
      </c>
      <c r="C32" s="5" t="s">
        <v>5</v>
      </c>
      <c r="D32" s="28" t="s">
        <v>227</v>
      </c>
    </row>
    <row r="33" spans="1:4" s="6" customFormat="1" ht="37.5" customHeight="1" x14ac:dyDescent="0.25">
      <c r="A33" s="102"/>
      <c r="B33" s="3" t="s">
        <v>58</v>
      </c>
      <c r="C33" s="5" t="s">
        <v>5</v>
      </c>
      <c r="D33" s="50" t="s">
        <v>281</v>
      </c>
    </row>
    <row r="34" spans="1:4" s="6" customFormat="1" ht="20.100000000000001" customHeight="1" x14ac:dyDescent="0.25">
      <c r="A34" s="102"/>
      <c r="B34" s="3" t="s">
        <v>59</v>
      </c>
      <c r="C34" s="5" t="s">
        <v>5</v>
      </c>
      <c r="D34" s="50" t="s">
        <v>246</v>
      </c>
    </row>
    <row r="35" spans="1:4" s="6" customFormat="1" ht="20.100000000000001" customHeight="1" x14ac:dyDescent="0.25">
      <c r="A35" s="102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103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101">
        <v>16</v>
      </c>
      <c r="B37" s="54" t="s">
        <v>56</v>
      </c>
      <c r="C37" s="26" t="s">
        <v>5</v>
      </c>
      <c r="D37" s="27" t="s">
        <v>262</v>
      </c>
    </row>
    <row r="38" spans="1:4" s="6" customFormat="1" ht="20.100000000000001" customHeight="1" x14ac:dyDescent="0.25">
      <c r="A38" s="102"/>
      <c r="B38" s="7" t="s">
        <v>57</v>
      </c>
      <c r="C38" s="5" t="s">
        <v>5</v>
      </c>
      <c r="D38" s="28" t="s">
        <v>227</v>
      </c>
    </row>
    <row r="39" spans="1:4" s="6" customFormat="1" ht="39" customHeight="1" x14ac:dyDescent="0.25">
      <c r="A39" s="102"/>
      <c r="B39" s="3" t="s">
        <v>58</v>
      </c>
      <c r="C39" s="5" t="s">
        <v>5</v>
      </c>
      <c r="D39" s="50" t="s">
        <v>281</v>
      </c>
    </row>
    <row r="40" spans="1:4" s="6" customFormat="1" ht="20.100000000000001" customHeight="1" x14ac:dyDescent="0.25">
      <c r="A40" s="102"/>
      <c r="B40" s="3" t="s">
        <v>59</v>
      </c>
      <c r="C40" s="5" t="s">
        <v>5</v>
      </c>
      <c r="D40" s="50" t="s">
        <v>282</v>
      </c>
    </row>
    <row r="41" spans="1:4" s="6" customFormat="1" ht="20.100000000000001" customHeight="1" x14ac:dyDescent="0.25">
      <c r="A41" s="102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103"/>
      <c r="B42" s="56" t="s">
        <v>61</v>
      </c>
      <c r="C42" s="30" t="s">
        <v>5</v>
      </c>
      <c r="D42" s="36"/>
    </row>
    <row r="43" spans="1:4" s="6" customFormat="1" ht="20.100000000000001" customHeight="1" x14ac:dyDescent="0.25">
      <c r="A43" s="100" t="s">
        <v>62</v>
      </c>
      <c r="B43" s="100"/>
      <c r="C43" s="100"/>
      <c r="D43" s="100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219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100" t="s">
        <v>65</v>
      </c>
      <c r="B46" s="100"/>
      <c r="C46" s="100"/>
      <c r="D46" s="100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219</v>
      </c>
    </row>
    <row r="48" spans="1:4" s="6" customFormat="1" ht="20.100000000000001" customHeight="1" x14ac:dyDescent="0.25">
      <c r="A48" s="100" t="s">
        <v>67</v>
      </c>
      <c r="B48" s="100"/>
      <c r="C48" s="100"/>
      <c r="D48" s="100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229</v>
      </c>
    </row>
    <row r="50" spans="1:4" s="6" customFormat="1" ht="20.100000000000001" customHeight="1" x14ac:dyDescent="0.25">
      <c r="A50" s="100" t="s">
        <v>69</v>
      </c>
      <c r="B50" s="100"/>
      <c r="C50" s="100"/>
      <c r="D50" s="100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218</v>
      </c>
    </row>
    <row r="52" spans="1:4" s="6" customFormat="1" ht="20.100000000000001" customHeight="1" x14ac:dyDescent="0.25">
      <c r="A52" s="96" t="s">
        <v>71</v>
      </c>
      <c r="B52" s="96"/>
      <c r="C52" s="96"/>
      <c r="D52" s="96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218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100" t="s">
        <v>74</v>
      </c>
      <c r="B55" s="100"/>
      <c r="C55" s="100"/>
      <c r="D55" s="100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216</v>
      </c>
    </row>
    <row r="57" spans="1:4" s="6" customFormat="1" ht="20.100000000000001" customHeight="1" x14ac:dyDescent="0.25">
      <c r="A57" s="100" t="s">
        <v>76</v>
      </c>
      <c r="B57" s="100"/>
      <c r="C57" s="100"/>
      <c r="D57" s="100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230</v>
      </c>
    </row>
    <row r="59" spans="1:4" s="6" customFormat="1" ht="20.100000000000001" customHeight="1" x14ac:dyDescent="0.25">
      <c r="A59" s="100" t="s">
        <v>78</v>
      </c>
      <c r="B59" s="100"/>
      <c r="C59" s="100"/>
      <c r="D59" s="100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216</v>
      </c>
    </row>
    <row r="61" spans="1:4" s="6" customFormat="1" ht="20.100000000000001" customHeight="1" x14ac:dyDescent="0.25">
      <c r="A61" s="100" t="s">
        <v>80</v>
      </c>
      <c r="B61" s="100"/>
      <c r="C61" s="100"/>
      <c r="D61" s="100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231</v>
      </c>
    </row>
    <row r="63" spans="1:4" s="6" customFormat="1" ht="20.100000000000001" customHeight="1" x14ac:dyDescent="0.25">
      <c r="A63" s="96" t="s">
        <v>86</v>
      </c>
      <c r="B63" s="96"/>
      <c r="C63" s="96"/>
      <c r="D63" s="96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216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L3" sqref="L3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7" t="s">
        <v>90</v>
      </c>
      <c r="B1" s="97"/>
      <c r="C1" s="97"/>
      <c r="D1" s="97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43555</v>
      </c>
    </row>
    <row r="5" spans="1:4" s="6" customFormat="1" ht="51.75" customHeight="1" x14ac:dyDescent="0.25">
      <c r="A5" s="101">
        <v>1</v>
      </c>
      <c r="B5" s="25" t="s">
        <v>87</v>
      </c>
      <c r="C5" s="26" t="s">
        <v>5</v>
      </c>
      <c r="D5" s="27" t="s">
        <v>233</v>
      </c>
    </row>
    <row r="6" spans="1:4" s="6" customFormat="1" ht="20.100000000000001" customHeight="1" x14ac:dyDescent="0.25">
      <c r="A6" s="102"/>
      <c r="B6" s="7" t="s">
        <v>59</v>
      </c>
      <c r="C6" s="5" t="s">
        <v>5</v>
      </c>
      <c r="D6" s="28" t="s">
        <v>234</v>
      </c>
    </row>
    <row r="7" spans="1:4" s="6" customFormat="1" ht="36.75" customHeight="1" x14ac:dyDescent="0.25">
      <c r="A7" s="102"/>
      <c r="B7" s="7" t="s">
        <v>88</v>
      </c>
      <c r="C7" s="5" t="s">
        <v>13</v>
      </c>
      <c r="D7" s="53" t="s">
        <v>280</v>
      </c>
    </row>
    <row r="8" spans="1:4" s="6" customFormat="1" ht="32.25" customHeight="1" x14ac:dyDescent="0.25">
      <c r="A8" s="102"/>
      <c r="B8" s="3" t="s">
        <v>175</v>
      </c>
      <c r="C8" s="5" t="s">
        <v>5</v>
      </c>
      <c r="D8" s="28"/>
    </row>
    <row r="9" spans="1:4" s="6" customFormat="1" ht="34.5" customHeight="1" x14ac:dyDescent="0.25">
      <c r="A9" s="102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102"/>
      <c r="B10" s="3" t="s">
        <v>177</v>
      </c>
      <c r="C10" s="5" t="s">
        <v>5</v>
      </c>
      <c r="D10" s="28" t="s">
        <v>249</v>
      </c>
    </row>
    <row r="11" spans="1:4" s="6" customFormat="1" ht="20.100000000000001" customHeight="1" thickBot="1" x14ac:dyDescent="0.3">
      <c r="A11" s="103"/>
      <c r="B11" s="51" t="s">
        <v>89</v>
      </c>
      <c r="C11" s="30" t="s">
        <v>5</v>
      </c>
      <c r="D11" s="31" t="s">
        <v>269</v>
      </c>
    </row>
    <row r="12" spans="1:4" s="6" customFormat="1" ht="47.25" x14ac:dyDescent="0.25">
      <c r="A12" s="101">
        <v>2</v>
      </c>
      <c r="B12" s="25" t="s">
        <v>87</v>
      </c>
      <c r="C12" s="26" t="s">
        <v>5</v>
      </c>
      <c r="D12" s="27" t="s">
        <v>235</v>
      </c>
    </row>
    <row r="13" spans="1:4" s="6" customFormat="1" x14ac:dyDescent="0.25">
      <c r="A13" s="102"/>
      <c r="B13" s="7" t="s">
        <v>59</v>
      </c>
      <c r="C13" s="5" t="s">
        <v>5</v>
      </c>
      <c r="D13" s="28" t="s">
        <v>234</v>
      </c>
    </row>
    <row r="14" spans="1:4" s="6" customFormat="1" ht="30" x14ac:dyDescent="0.25">
      <c r="A14" s="102"/>
      <c r="B14" s="7" t="s">
        <v>88</v>
      </c>
      <c r="C14" s="5" t="s">
        <v>13</v>
      </c>
      <c r="D14" s="53" t="s">
        <v>280</v>
      </c>
    </row>
    <row r="15" spans="1:4" ht="31.5" x14ac:dyDescent="0.25">
      <c r="A15" s="102"/>
      <c r="B15" s="3" t="s">
        <v>175</v>
      </c>
      <c r="C15" s="5" t="s">
        <v>5</v>
      </c>
      <c r="D15" s="28"/>
    </row>
    <row r="16" spans="1:4" ht="31.5" x14ac:dyDescent="0.25">
      <c r="A16" s="102"/>
      <c r="B16" s="3" t="s">
        <v>176</v>
      </c>
      <c r="C16" s="5" t="s">
        <v>5</v>
      </c>
      <c r="D16" s="28" t="s">
        <v>17</v>
      </c>
    </row>
    <row r="17" spans="1:4" x14ac:dyDescent="0.25">
      <c r="A17" s="102"/>
      <c r="B17" s="3" t="s">
        <v>177</v>
      </c>
      <c r="C17" s="5" t="s">
        <v>5</v>
      </c>
      <c r="D17" s="28" t="s">
        <v>249</v>
      </c>
    </row>
    <row r="18" spans="1:4" ht="16.5" thickBot="1" x14ac:dyDescent="0.3">
      <c r="A18" s="103"/>
      <c r="B18" s="51" t="s">
        <v>89</v>
      </c>
      <c r="C18" s="30" t="s">
        <v>5</v>
      </c>
      <c r="D18" s="31" t="s">
        <v>269</v>
      </c>
    </row>
    <row r="19" spans="1:4" x14ac:dyDescent="0.25">
      <c r="A19" s="101">
        <v>3</v>
      </c>
      <c r="B19" s="25" t="s">
        <v>87</v>
      </c>
      <c r="C19" s="26" t="s">
        <v>5</v>
      </c>
      <c r="D19" s="27" t="s">
        <v>236</v>
      </c>
    </row>
    <row r="20" spans="1:4" x14ac:dyDescent="0.25">
      <c r="A20" s="102"/>
      <c r="B20" s="7" t="s">
        <v>59</v>
      </c>
      <c r="C20" s="5" t="s">
        <v>5</v>
      </c>
      <c r="D20" s="28" t="s">
        <v>244</v>
      </c>
    </row>
    <row r="21" spans="1:4" ht="30" x14ac:dyDescent="0.25">
      <c r="A21" s="102"/>
      <c r="B21" s="7" t="s">
        <v>88</v>
      </c>
      <c r="C21" s="5" t="s">
        <v>13</v>
      </c>
      <c r="D21" s="53" t="s">
        <v>280</v>
      </c>
    </row>
    <row r="22" spans="1:4" ht="31.5" x14ac:dyDescent="0.25">
      <c r="A22" s="102"/>
      <c r="B22" s="3" t="s">
        <v>175</v>
      </c>
      <c r="C22" s="5" t="s">
        <v>5</v>
      </c>
      <c r="D22" s="28"/>
    </row>
    <row r="23" spans="1:4" ht="31.5" x14ac:dyDescent="0.25">
      <c r="A23" s="102"/>
      <c r="B23" s="3" t="s">
        <v>176</v>
      </c>
      <c r="C23" s="5" t="s">
        <v>5</v>
      </c>
      <c r="D23" s="28" t="s">
        <v>17</v>
      </c>
    </row>
    <row r="24" spans="1:4" x14ac:dyDescent="0.25">
      <c r="A24" s="102"/>
      <c r="B24" s="3" t="s">
        <v>177</v>
      </c>
      <c r="C24" s="5" t="s">
        <v>5</v>
      </c>
      <c r="D24" s="28" t="s">
        <v>249</v>
      </c>
    </row>
    <row r="25" spans="1:4" ht="16.5" thickBot="1" x14ac:dyDescent="0.3">
      <c r="A25" s="103"/>
      <c r="B25" s="51" t="s">
        <v>89</v>
      </c>
      <c r="C25" s="30" t="s">
        <v>5</v>
      </c>
      <c r="D25" s="31" t="s">
        <v>269</v>
      </c>
    </row>
    <row r="26" spans="1:4" ht="31.5" x14ac:dyDescent="0.25">
      <c r="A26" s="101">
        <v>4</v>
      </c>
      <c r="B26" s="25" t="s">
        <v>87</v>
      </c>
      <c r="C26" s="26" t="s">
        <v>5</v>
      </c>
      <c r="D26" s="27" t="s">
        <v>237</v>
      </c>
    </row>
    <row r="27" spans="1:4" x14ac:dyDescent="0.25">
      <c r="A27" s="102"/>
      <c r="B27" s="7" t="s">
        <v>59</v>
      </c>
      <c r="C27" s="5" t="s">
        <v>5</v>
      </c>
      <c r="D27" s="28" t="s">
        <v>244</v>
      </c>
    </row>
    <row r="28" spans="1:4" ht="30" x14ac:dyDescent="0.25">
      <c r="A28" s="102"/>
      <c r="B28" s="7" t="s">
        <v>88</v>
      </c>
      <c r="C28" s="5" t="s">
        <v>13</v>
      </c>
      <c r="D28" s="53" t="s">
        <v>280</v>
      </c>
    </row>
    <row r="29" spans="1:4" ht="31.5" x14ac:dyDescent="0.25">
      <c r="A29" s="102"/>
      <c r="B29" s="3" t="s">
        <v>175</v>
      </c>
      <c r="C29" s="5" t="s">
        <v>5</v>
      </c>
      <c r="D29" s="28"/>
    </row>
    <row r="30" spans="1:4" ht="31.5" x14ac:dyDescent="0.25">
      <c r="A30" s="102"/>
      <c r="B30" s="3" t="s">
        <v>176</v>
      </c>
      <c r="C30" s="5" t="s">
        <v>5</v>
      </c>
      <c r="D30" s="28" t="s">
        <v>17</v>
      </c>
    </row>
    <row r="31" spans="1:4" x14ac:dyDescent="0.25">
      <c r="A31" s="102"/>
      <c r="B31" s="3" t="s">
        <v>177</v>
      </c>
      <c r="C31" s="5" t="s">
        <v>5</v>
      </c>
      <c r="D31" s="28" t="s">
        <v>266</v>
      </c>
    </row>
    <row r="32" spans="1:4" ht="16.5" thickBot="1" x14ac:dyDescent="0.3">
      <c r="A32" s="103"/>
      <c r="B32" s="51" t="s">
        <v>89</v>
      </c>
      <c r="C32" s="30" t="s">
        <v>5</v>
      </c>
      <c r="D32" s="31" t="s">
        <v>269</v>
      </c>
    </row>
    <row r="33" spans="1:4" ht="31.5" x14ac:dyDescent="0.25">
      <c r="A33" s="101">
        <v>5</v>
      </c>
      <c r="B33" s="25" t="s">
        <v>87</v>
      </c>
      <c r="C33" s="26" t="s">
        <v>5</v>
      </c>
      <c r="D33" s="27" t="s">
        <v>238</v>
      </c>
    </row>
    <row r="34" spans="1:4" x14ac:dyDescent="0.25">
      <c r="A34" s="102"/>
      <c r="B34" s="7" t="s">
        <v>59</v>
      </c>
      <c r="C34" s="5" t="s">
        <v>5</v>
      </c>
      <c r="D34" s="28"/>
    </row>
    <row r="35" spans="1:4" ht="30" x14ac:dyDescent="0.25">
      <c r="A35" s="102"/>
      <c r="B35" s="7" t="s">
        <v>88</v>
      </c>
      <c r="C35" s="5" t="s">
        <v>13</v>
      </c>
      <c r="D35" s="53" t="s">
        <v>280</v>
      </c>
    </row>
    <row r="36" spans="1:4" ht="31.5" x14ac:dyDescent="0.25">
      <c r="A36" s="102"/>
      <c r="B36" s="3" t="s">
        <v>175</v>
      </c>
      <c r="C36" s="5" t="s">
        <v>5</v>
      </c>
      <c r="D36" s="28"/>
    </row>
    <row r="37" spans="1:4" ht="31.5" x14ac:dyDescent="0.25">
      <c r="A37" s="102"/>
      <c r="B37" s="3" t="s">
        <v>176</v>
      </c>
      <c r="C37" s="5" t="s">
        <v>5</v>
      </c>
      <c r="D37" s="28" t="s">
        <v>17</v>
      </c>
    </row>
    <row r="38" spans="1:4" x14ac:dyDescent="0.25">
      <c r="A38" s="102"/>
      <c r="B38" s="3" t="s">
        <v>177</v>
      </c>
      <c r="C38" s="5" t="s">
        <v>5</v>
      </c>
      <c r="D38" s="28" t="s">
        <v>249</v>
      </c>
    </row>
    <row r="39" spans="1:4" ht="16.5" thickBot="1" x14ac:dyDescent="0.3">
      <c r="A39" s="103"/>
      <c r="B39" s="51" t="s">
        <v>89</v>
      </c>
      <c r="C39" s="30" t="s">
        <v>5</v>
      </c>
      <c r="D39" s="31" t="s">
        <v>269</v>
      </c>
    </row>
    <row r="40" spans="1:4" ht="47.25" x14ac:dyDescent="0.25">
      <c r="A40" s="101">
        <v>6</v>
      </c>
      <c r="B40" s="25" t="s">
        <v>87</v>
      </c>
      <c r="C40" s="26" t="s">
        <v>5</v>
      </c>
      <c r="D40" s="27" t="s">
        <v>239</v>
      </c>
    </row>
    <row r="41" spans="1:4" x14ac:dyDescent="0.25">
      <c r="A41" s="102"/>
      <c r="B41" s="7" t="s">
        <v>59</v>
      </c>
      <c r="C41" s="5" t="s">
        <v>5</v>
      </c>
      <c r="D41" s="28" t="s">
        <v>245</v>
      </c>
    </row>
    <row r="42" spans="1:4" ht="30" x14ac:dyDescent="0.25">
      <c r="A42" s="102"/>
      <c r="B42" s="7" t="s">
        <v>88</v>
      </c>
      <c r="C42" s="5" t="s">
        <v>13</v>
      </c>
      <c r="D42" s="53" t="s">
        <v>280</v>
      </c>
    </row>
    <row r="43" spans="1:4" ht="31.5" x14ac:dyDescent="0.25">
      <c r="A43" s="102"/>
      <c r="B43" s="3" t="s">
        <v>175</v>
      </c>
      <c r="C43" s="5" t="s">
        <v>5</v>
      </c>
      <c r="D43" s="28"/>
    </row>
    <row r="44" spans="1:4" ht="31.5" x14ac:dyDescent="0.25">
      <c r="A44" s="102"/>
      <c r="B44" s="3" t="s">
        <v>176</v>
      </c>
      <c r="C44" s="5" t="s">
        <v>5</v>
      </c>
      <c r="D44" s="28" t="s">
        <v>17</v>
      </c>
    </row>
    <row r="45" spans="1:4" x14ac:dyDescent="0.25">
      <c r="A45" s="102"/>
      <c r="B45" s="3" t="s">
        <v>177</v>
      </c>
      <c r="C45" s="5" t="s">
        <v>5</v>
      </c>
      <c r="D45" s="28" t="s">
        <v>249</v>
      </c>
    </row>
    <row r="46" spans="1:4" ht="16.5" thickBot="1" x14ac:dyDescent="0.3">
      <c r="A46" s="103"/>
      <c r="B46" s="51" t="s">
        <v>89</v>
      </c>
      <c r="C46" s="30" t="s">
        <v>5</v>
      </c>
      <c r="D46" s="31" t="s">
        <v>269</v>
      </c>
    </row>
    <row r="47" spans="1:4" x14ac:dyDescent="0.25">
      <c r="A47" s="101">
        <v>7</v>
      </c>
      <c r="B47" s="25" t="s">
        <v>87</v>
      </c>
      <c r="C47" s="26" t="s">
        <v>5</v>
      </c>
      <c r="D47" s="27" t="s">
        <v>240</v>
      </c>
    </row>
    <row r="48" spans="1:4" x14ac:dyDescent="0.25">
      <c r="A48" s="102"/>
      <c r="B48" s="7" t="s">
        <v>59</v>
      </c>
      <c r="C48" s="5" t="s">
        <v>5</v>
      </c>
      <c r="D48" s="28" t="s">
        <v>246</v>
      </c>
    </row>
    <row r="49" spans="1:4" ht="30" x14ac:dyDescent="0.25">
      <c r="A49" s="102"/>
      <c r="B49" s="7" t="s">
        <v>88</v>
      </c>
      <c r="C49" s="5" t="s">
        <v>13</v>
      </c>
      <c r="D49" s="53" t="s">
        <v>280</v>
      </c>
    </row>
    <row r="50" spans="1:4" ht="31.5" x14ac:dyDescent="0.25">
      <c r="A50" s="102"/>
      <c r="B50" s="3" t="s">
        <v>175</v>
      </c>
      <c r="C50" s="5" t="s">
        <v>5</v>
      </c>
      <c r="D50" s="28"/>
    </row>
    <row r="51" spans="1:4" ht="31.5" x14ac:dyDescent="0.25">
      <c r="A51" s="102"/>
      <c r="B51" s="3" t="s">
        <v>176</v>
      </c>
      <c r="C51" s="5" t="s">
        <v>5</v>
      </c>
      <c r="D51" s="28" t="s">
        <v>17</v>
      </c>
    </row>
    <row r="52" spans="1:4" x14ac:dyDescent="0.25">
      <c r="A52" s="102"/>
      <c r="B52" s="3" t="s">
        <v>177</v>
      </c>
      <c r="C52" s="5" t="s">
        <v>5</v>
      </c>
      <c r="D52" s="28" t="s">
        <v>249</v>
      </c>
    </row>
    <row r="53" spans="1:4" ht="16.5" thickBot="1" x14ac:dyDescent="0.3">
      <c r="A53" s="103"/>
      <c r="B53" s="51" t="s">
        <v>89</v>
      </c>
      <c r="C53" s="30" t="s">
        <v>5</v>
      </c>
      <c r="D53" s="31" t="s">
        <v>269</v>
      </c>
    </row>
    <row r="54" spans="1:4" x14ac:dyDescent="0.25">
      <c r="A54" s="101">
        <v>8</v>
      </c>
      <c r="B54" s="25" t="s">
        <v>87</v>
      </c>
      <c r="C54" s="26" t="s">
        <v>5</v>
      </c>
      <c r="D54" s="27" t="s">
        <v>241</v>
      </c>
    </row>
    <row r="55" spans="1:4" x14ac:dyDescent="0.25">
      <c r="A55" s="102"/>
      <c r="B55" s="7" t="s">
        <v>59</v>
      </c>
      <c r="C55" s="5" t="s">
        <v>5</v>
      </c>
      <c r="D55" s="28" t="s">
        <v>244</v>
      </c>
    </row>
    <row r="56" spans="1:4" ht="30" x14ac:dyDescent="0.25">
      <c r="A56" s="102"/>
      <c r="B56" s="7" t="s">
        <v>88</v>
      </c>
      <c r="C56" s="5" t="s">
        <v>13</v>
      </c>
      <c r="D56" s="53" t="s">
        <v>280</v>
      </c>
    </row>
    <row r="57" spans="1:4" ht="31.5" x14ac:dyDescent="0.25">
      <c r="A57" s="102"/>
      <c r="B57" s="3" t="s">
        <v>175</v>
      </c>
      <c r="C57" s="5" t="s">
        <v>5</v>
      </c>
      <c r="D57" s="28"/>
    </row>
    <row r="58" spans="1:4" ht="31.5" x14ac:dyDescent="0.25">
      <c r="A58" s="102"/>
      <c r="B58" s="3" t="s">
        <v>176</v>
      </c>
      <c r="C58" s="5" t="s">
        <v>5</v>
      </c>
      <c r="D58" s="28" t="s">
        <v>17</v>
      </c>
    </row>
    <row r="59" spans="1:4" x14ac:dyDescent="0.25">
      <c r="A59" s="102"/>
      <c r="B59" s="3" t="s">
        <v>177</v>
      </c>
      <c r="C59" s="5" t="s">
        <v>5</v>
      </c>
      <c r="D59" s="28" t="s">
        <v>250</v>
      </c>
    </row>
    <row r="60" spans="1:4" ht="16.5" thickBot="1" x14ac:dyDescent="0.3">
      <c r="A60" s="103"/>
      <c r="B60" s="51" t="s">
        <v>89</v>
      </c>
      <c r="C60" s="30" t="s">
        <v>5</v>
      </c>
      <c r="D60" s="31" t="s">
        <v>269</v>
      </c>
    </row>
    <row r="61" spans="1:4" x14ac:dyDescent="0.25">
      <c r="A61" s="101">
        <v>9</v>
      </c>
      <c r="B61" s="25" t="s">
        <v>87</v>
      </c>
      <c r="C61" s="26" t="s">
        <v>5</v>
      </c>
      <c r="D61" s="27" t="s">
        <v>242</v>
      </c>
    </row>
    <row r="62" spans="1:4" x14ac:dyDescent="0.25">
      <c r="A62" s="102"/>
      <c r="B62" s="7" t="s">
        <v>59</v>
      </c>
      <c r="C62" s="5" t="s">
        <v>5</v>
      </c>
      <c r="D62" s="28" t="s">
        <v>247</v>
      </c>
    </row>
    <row r="63" spans="1:4" ht="30" x14ac:dyDescent="0.25">
      <c r="A63" s="102"/>
      <c r="B63" s="7" t="s">
        <v>88</v>
      </c>
      <c r="C63" s="5" t="s">
        <v>13</v>
      </c>
      <c r="D63" s="53" t="s">
        <v>280</v>
      </c>
    </row>
    <row r="64" spans="1:4" ht="31.5" x14ac:dyDescent="0.25">
      <c r="A64" s="102"/>
      <c r="B64" s="3" t="s">
        <v>175</v>
      </c>
      <c r="C64" s="5" t="s">
        <v>5</v>
      </c>
      <c r="D64" s="28"/>
    </row>
    <row r="65" spans="1:4" ht="31.5" x14ac:dyDescent="0.25">
      <c r="A65" s="102"/>
      <c r="B65" s="3" t="s">
        <v>176</v>
      </c>
      <c r="C65" s="5" t="s">
        <v>5</v>
      </c>
      <c r="D65" s="28" t="s">
        <v>17</v>
      </c>
    </row>
    <row r="66" spans="1:4" x14ac:dyDescent="0.25">
      <c r="A66" s="102"/>
      <c r="B66" s="3" t="s">
        <v>177</v>
      </c>
      <c r="C66" s="5" t="s">
        <v>5</v>
      </c>
      <c r="D66" s="28" t="s">
        <v>249</v>
      </c>
    </row>
    <row r="67" spans="1:4" ht="16.5" thickBot="1" x14ac:dyDescent="0.3">
      <c r="A67" s="103"/>
      <c r="B67" s="51" t="s">
        <v>89</v>
      </c>
      <c r="C67" s="30" t="s">
        <v>5</v>
      </c>
      <c r="D67" s="31" t="s">
        <v>269</v>
      </c>
    </row>
    <row r="68" spans="1:4" x14ac:dyDescent="0.25">
      <c r="A68" s="101">
        <v>10</v>
      </c>
      <c r="B68" s="25" t="s">
        <v>87</v>
      </c>
      <c r="C68" s="26" t="s">
        <v>5</v>
      </c>
      <c r="D68" s="27" t="s">
        <v>243</v>
      </c>
    </row>
    <row r="69" spans="1:4" x14ac:dyDescent="0.25">
      <c r="A69" s="102"/>
      <c r="B69" s="7" t="s">
        <v>59</v>
      </c>
      <c r="C69" s="5" t="s">
        <v>5</v>
      </c>
      <c r="D69" s="28" t="s">
        <v>248</v>
      </c>
    </row>
    <row r="70" spans="1:4" ht="30" x14ac:dyDescent="0.25">
      <c r="A70" s="102"/>
      <c r="B70" s="7" t="s">
        <v>88</v>
      </c>
      <c r="C70" s="5" t="s">
        <v>13</v>
      </c>
      <c r="D70" s="53" t="s">
        <v>280</v>
      </c>
    </row>
    <row r="71" spans="1:4" ht="31.5" x14ac:dyDescent="0.25">
      <c r="A71" s="102"/>
      <c r="B71" s="3" t="s">
        <v>175</v>
      </c>
      <c r="C71" s="5" t="s">
        <v>5</v>
      </c>
      <c r="D71" s="28"/>
    </row>
    <row r="72" spans="1:4" ht="31.5" x14ac:dyDescent="0.25">
      <c r="A72" s="102"/>
      <c r="B72" s="3" t="s">
        <v>176</v>
      </c>
      <c r="C72" s="5" t="s">
        <v>5</v>
      </c>
      <c r="D72" s="28" t="s">
        <v>17</v>
      </c>
    </row>
    <row r="73" spans="1:4" x14ac:dyDescent="0.25">
      <c r="A73" s="102"/>
      <c r="B73" s="3" t="s">
        <v>177</v>
      </c>
      <c r="C73" s="5" t="s">
        <v>5</v>
      </c>
      <c r="D73" s="28" t="s">
        <v>249</v>
      </c>
    </row>
    <row r="74" spans="1:4" ht="16.5" thickBot="1" x14ac:dyDescent="0.3">
      <c r="A74" s="103"/>
      <c r="B74" s="51" t="s">
        <v>89</v>
      </c>
      <c r="C74" s="30" t="s">
        <v>5</v>
      </c>
      <c r="D74" s="31" t="s">
        <v>269</v>
      </c>
    </row>
    <row r="75" spans="1:4" ht="17.25" customHeight="1" x14ac:dyDescent="0.25">
      <c r="A75" s="101">
        <v>11</v>
      </c>
      <c r="B75" s="25" t="s">
        <v>87</v>
      </c>
      <c r="C75" s="26" t="s">
        <v>5</v>
      </c>
      <c r="D75" s="27" t="s">
        <v>267</v>
      </c>
    </row>
    <row r="76" spans="1:4" x14ac:dyDescent="0.25">
      <c r="A76" s="102"/>
      <c r="B76" s="7" t="s">
        <v>59</v>
      </c>
      <c r="C76" s="5" t="s">
        <v>5</v>
      </c>
      <c r="D76" s="28"/>
    </row>
    <row r="77" spans="1:4" ht="30" x14ac:dyDescent="0.25">
      <c r="A77" s="102"/>
      <c r="B77" s="7" t="s">
        <v>88</v>
      </c>
      <c r="C77" s="5" t="s">
        <v>13</v>
      </c>
      <c r="D77" s="53" t="s">
        <v>280</v>
      </c>
    </row>
    <row r="78" spans="1:4" ht="31.5" x14ac:dyDescent="0.25">
      <c r="A78" s="102"/>
      <c r="B78" s="3" t="s">
        <v>175</v>
      </c>
      <c r="C78" s="5" t="s">
        <v>5</v>
      </c>
      <c r="D78" s="28"/>
    </row>
    <row r="79" spans="1:4" ht="31.5" x14ac:dyDescent="0.25">
      <c r="A79" s="102"/>
      <c r="B79" s="3" t="s">
        <v>176</v>
      </c>
      <c r="C79" s="5" t="s">
        <v>5</v>
      </c>
      <c r="D79" s="28" t="s">
        <v>17</v>
      </c>
    </row>
    <row r="80" spans="1:4" x14ac:dyDescent="0.25">
      <c r="A80" s="102"/>
      <c r="B80" s="3" t="s">
        <v>177</v>
      </c>
      <c r="C80" s="5" t="s">
        <v>5</v>
      </c>
      <c r="D80" s="28" t="s">
        <v>268</v>
      </c>
    </row>
    <row r="81" spans="1:4" ht="16.5" thickBot="1" x14ac:dyDescent="0.3">
      <c r="A81" s="103"/>
      <c r="B81" s="51" t="s">
        <v>89</v>
      </c>
      <c r="C81" s="30" t="s">
        <v>5</v>
      </c>
      <c r="D81" s="31" t="s">
        <v>269</v>
      </c>
    </row>
    <row r="82" spans="1:4" ht="31.5" x14ac:dyDescent="0.25">
      <c r="A82" s="101">
        <v>12</v>
      </c>
      <c r="B82" s="25" t="s">
        <v>87</v>
      </c>
      <c r="C82" s="26" t="s">
        <v>5</v>
      </c>
      <c r="D82" s="27" t="s">
        <v>270</v>
      </c>
    </row>
    <row r="83" spans="1:4" x14ac:dyDescent="0.25">
      <c r="A83" s="102"/>
      <c r="B83" s="7" t="s">
        <v>59</v>
      </c>
      <c r="C83" s="5" t="s">
        <v>5</v>
      </c>
      <c r="D83" s="28" t="s">
        <v>272</v>
      </c>
    </row>
    <row r="84" spans="1:4" x14ac:dyDescent="0.25">
      <c r="A84" s="102"/>
      <c r="B84" s="7" t="s">
        <v>88</v>
      </c>
      <c r="C84" s="5" t="s">
        <v>13</v>
      </c>
      <c r="D84" s="28">
        <v>600</v>
      </c>
    </row>
    <row r="85" spans="1:4" ht="31.5" x14ac:dyDescent="0.25">
      <c r="A85" s="102"/>
      <c r="B85" s="3" t="s">
        <v>175</v>
      </c>
      <c r="C85" s="5" t="s">
        <v>5</v>
      </c>
      <c r="D85" s="42">
        <v>41275</v>
      </c>
    </row>
    <row r="86" spans="1:4" ht="31.5" x14ac:dyDescent="0.25">
      <c r="A86" s="102"/>
      <c r="B86" s="3" t="s">
        <v>176</v>
      </c>
      <c r="C86" s="5" t="s">
        <v>5</v>
      </c>
      <c r="D86" s="28" t="s">
        <v>17</v>
      </c>
    </row>
    <row r="87" spans="1:4" x14ac:dyDescent="0.25">
      <c r="A87" s="102"/>
      <c r="B87" s="3" t="s">
        <v>177</v>
      </c>
      <c r="C87" s="5" t="s">
        <v>5</v>
      </c>
      <c r="D87" s="28" t="s">
        <v>271</v>
      </c>
    </row>
    <row r="88" spans="1:4" ht="16.5" thickBot="1" x14ac:dyDescent="0.3">
      <c r="A88" s="103"/>
      <c r="B88" s="51" t="s">
        <v>89</v>
      </c>
      <c r="C88" s="30" t="s">
        <v>5</v>
      </c>
      <c r="D88" s="31" t="s">
        <v>269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7" t="s">
        <v>100</v>
      </c>
      <c r="B1" s="97"/>
      <c r="C1" s="97"/>
      <c r="D1" s="97"/>
    </row>
    <row r="2" spans="1:4" ht="26.25" x14ac:dyDescent="0.4">
      <c r="B2" s="108" t="s">
        <v>353</v>
      </c>
      <c r="C2" s="108"/>
      <c r="D2" s="108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43800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251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252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246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253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254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294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255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05" t="s">
        <v>99</v>
      </c>
      <c r="B15" s="106"/>
      <c r="C15" s="106"/>
      <c r="D15" s="107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295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256</v>
      </c>
    </row>
    <row r="19" spans="1:4" ht="31.5" x14ac:dyDescent="0.25">
      <c r="A19" s="40"/>
      <c r="B19" s="7" t="s">
        <v>92</v>
      </c>
      <c r="C19" s="5" t="s">
        <v>5</v>
      </c>
      <c r="D19" s="28" t="s">
        <v>252</v>
      </c>
    </row>
    <row r="20" spans="1:4" x14ac:dyDescent="0.25">
      <c r="A20" s="40"/>
      <c r="B20" s="3" t="s">
        <v>59</v>
      </c>
      <c r="C20" s="5" t="s">
        <v>5</v>
      </c>
      <c r="D20" s="28" t="s">
        <v>246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264</v>
      </c>
    </row>
    <row r="23" spans="1:4" ht="31.5" x14ac:dyDescent="0.25">
      <c r="A23" s="40"/>
      <c r="B23" s="3" t="s">
        <v>95</v>
      </c>
      <c r="C23" s="5" t="s">
        <v>5</v>
      </c>
      <c r="D23" s="41" t="s">
        <v>258</v>
      </c>
    </row>
    <row r="24" spans="1:4" ht="63" x14ac:dyDescent="0.25">
      <c r="A24" s="40"/>
      <c r="B24" s="3" t="s">
        <v>96</v>
      </c>
      <c r="C24" s="5" t="s">
        <v>5</v>
      </c>
      <c r="D24" s="28" t="s">
        <v>296</v>
      </c>
    </row>
    <row r="25" spans="1:4" x14ac:dyDescent="0.25">
      <c r="A25" s="40"/>
      <c r="B25" s="7" t="s">
        <v>97</v>
      </c>
      <c r="C25" s="5" t="s">
        <v>5</v>
      </c>
      <c r="D25" s="42" t="s">
        <v>297</v>
      </c>
    </row>
    <row r="26" spans="1:4" ht="31.5" x14ac:dyDescent="0.25">
      <c r="A26" s="40"/>
      <c r="B26" s="52" t="s">
        <v>178</v>
      </c>
      <c r="C26" s="5" t="s">
        <v>5</v>
      </c>
      <c r="D26" s="28" t="s">
        <v>273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05" t="s">
        <v>99</v>
      </c>
      <c r="B28" s="106"/>
      <c r="C28" s="106"/>
      <c r="D28" s="107"/>
    </row>
    <row r="29" spans="1:4" ht="79.5" thickBot="1" x14ac:dyDescent="0.3">
      <c r="A29" s="43"/>
      <c r="B29" s="44" t="s">
        <v>99</v>
      </c>
      <c r="C29" s="30" t="s">
        <v>5</v>
      </c>
      <c r="D29" s="31" t="s">
        <v>295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259</v>
      </c>
    </row>
    <row r="32" spans="1:4" ht="31.5" x14ac:dyDescent="0.25">
      <c r="A32" s="40"/>
      <c r="B32" s="7" t="s">
        <v>92</v>
      </c>
      <c r="C32" s="5" t="s">
        <v>5</v>
      </c>
      <c r="D32" s="28" t="s">
        <v>252</v>
      </c>
    </row>
    <row r="33" spans="1:4" x14ac:dyDescent="0.25">
      <c r="A33" s="40"/>
      <c r="B33" s="3" t="s">
        <v>59</v>
      </c>
      <c r="C33" s="5" t="s">
        <v>5</v>
      </c>
      <c r="D33" s="28" t="s">
        <v>260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264</v>
      </c>
    </row>
    <row r="36" spans="1:4" ht="31.5" x14ac:dyDescent="0.25">
      <c r="A36" s="40"/>
      <c r="B36" s="3" t="s">
        <v>95</v>
      </c>
      <c r="C36" s="5" t="s">
        <v>5</v>
      </c>
      <c r="D36" s="41" t="s">
        <v>258</v>
      </c>
    </row>
    <row r="37" spans="1:4" ht="63" x14ac:dyDescent="0.25">
      <c r="A37" s="40"/>
      <c r="B37" s="3" t="s">
        <v>96</v>
      </c>
      <c r="C37" s="5" t="s">
        <v>5</v>
      </c>
      <c r="D37" s="28" t="s">
        <v>298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105" t="s">
        <v>99</v>
      </c>
      <c r="B41" s="106"/>
      <c r="C41" s="106"/>
      <c r="D41" s="107"/>
    </row>
    <row r="42" spans="1:4" ht="79.5" thickBot="1" x14ac:dyDescent="0.3">
      <c r="A42" s="43"/>
      <c r="B42" s="44" t="s">
        <v>99</v>
      </c>
      <c r="C42" s="30" t="s">
        <v>5</v>
      </c>
      <c r="D42" s="31" t="s">
        <v>295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261</v>
      </c>
    </row>
    <row r="45" spans="1:4" ht="31.5" x14ac:dyDescent="0.25">
      <c r="A45" s="40"/>
      <c r="B45" s="7" t="s">
        <v>92</v>
      </c>
      <c r="C45" s="5" t="s">
        <v>5</v>
      </c>
      <c r="D45" s="28" t="s">
        <v>252</v>
      </c>
    </row>
    <row r="46" spans="1:4" x14ac:dyDescent="0.25">
      <c r="A46" s="40"/>
      <c r="B46" s="3" t="s">
        <v>59</v>
      </c>
      <c r="C46" s="5" t="s">
        <v>5</v>
      </c>
      <c r="D46" s="28" t="s">
        <v>246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253</v>
      </c>
    </row>
    <row r="49" spans="1:4" ht="31.5" x14ac:dyDescent="0.25">
      <c r="A49" s="40"/>
      <c r="B49" s="3" t="s">
        <v>95</v>
      </c>
      <c r="C49" s="5" t="s">
        <v>5</v>
      </c>
      <c r="D49" s="41" t="s">
        <v>254</v>
      </c>
    </row>
    <row r="50" spans="1:4" ht="78.75" x14ac:dyDescent="0.25">
      <c r="A50" s="40"/>
      <c r="B50" s="3" t="s">
        <v>96</v>
      </c>
      <c r="C50" s="5" t="s">
        <v>5</v>
      </c>
      <c r="D50" s="28" t="s">
        <v>299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05" t="s">
        <v>99</v>
      </c>
      <c r="B54" s="106"/>
      <c r="C54" s="106"/>
      <c r="D54" s="107"/>
    </row>
    <row r="55" spans="1:4" ht="79.5" thickBot="1" x14ac:dyDescent="0.3">
      <c r="A55" s="43"/>
      <c r="B55" s="44" t="s">
        <v>99</v>
      </c>
      <c r="C55" s="30" t="s">
        <v>5</v>
      </c>
      <c r="D55" s="31" t="s">
        <v>295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297</v>
      </c>
    </row>
    <row r="57" spans="1:4" x14ac:dyDescent="0.25">
      <c r="A57" s="40"/>
      <c r="B57" s="7" t="s">
        <v>91</v>
      </c>
      <c r="C57" s="5" t="s">
        <v>5</v>
      </c>
      <c r="D57" s="28" t="s">
        <v>262</v>
      </c>
    </row>
    <row r="58" spans="1:4" ht="31.5" x14ac:dyDescent="0.25">
      <c r="A58" s="40"/>
      <c r="B58" s="7" t="s">
        <v>92</v>
      </c>
      <c r="C58" s="5" t="s">
        <v>5</v>
      </c>
      <c r="D58" s="28" t="s">
        <v>252</v>
      </c>
    </row>
    <row r="59" spans="1:4" x14ac:dyDescent="0.25">
      <c r="A59" s="40"/>
      <c r="B59" s="3" t="s">
        <v>59</v>
      </c>
      <c r="C59" s="5" t="s">
        <v>5</v>
      </c>
      <c r="D59" s="28" t="s">
        <v>263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257</v>
      </c>
    </row>
    <row r="62" spans="1:4" ht="31.5" x14ac:dyDescent="0.25">
      <c r="A62" s="40"/>
      <c r="B62" s="3" t="s">
        <v>95</v>
      </c>
      <c r="C62" s="5" t="s">
        <v>5</v>
      </c>
      <c r="D62" s="41" t="s">
        <v>254</v>
      </c>
    </row>
    <row r="63" spans="1:4" ht="63" x14ac:dyDescent="0.25">
      <c r="A63" s="40"/>
      <c r="B63" s="3" t="s">
        <v>96</v>
      </c>
      <c r="C63" s="5" t="s">
        <v>5</v>
      </c>
      <c r="D63" s="28" t="s">
        <v>300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290</v>
      </c>
    </row>
    <row r="66" spans="1:4" ht="76.5" x14ac:dyDescent="0.25">
      <c r="A66" s="40"/>
      <c r="B66" s="7" t="s">
        <v>179</v>
      </c>
      <c r="C66" s="5" t="s">
        <v>5</v>
      </c>
      <c r="D66" s="59" t="s">
        <v>291</v>
      </c>
    </row>
    <row r="67" spans="1:4" ht="15.75" customHeight="1" x14ac:dyDescent="0.25">
      <c r="A67" s="105" t="s">
        <v>99</v>
      </c>
      <c r="B67" s="106"/>
      <c r="C67" s="106"/>
      <c r="D67" s="107"/>
    </row>
    <row r="68" spans="1:4" ht="79.5" thickBot="1" x14ac:dyDescent="0.3">
      <c r="A68" s="43"/>
      <c r="B68" s="44" t="s">
        <v>99</v>
      </c>
      <c r="C68" s="30" t="s">
        <v>5</v>
      </c>
      <c r="D68" s="31" t="s">
        <v>295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F7" sqref="F7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9" t="s">
        <v>104</v>
      </c>
      <c r="B1" s="109"/>
      <c r="C1" s="109"/>
      <c r="D1" s="109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274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274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99" t="s">
        <v>183</v>
      </c>
      <c r="B8" s="99"/>
      <c r="C8" s="99"/>
      <c r="D8" s="99"/>
    </row>
    <row r="9" spans="1:4" s="6" customFormat="1" ht="37.5" customHeight="1" x14ac:dyDescent="0.25">
      <c r="A9" s="101">
        <v>1</v>
      </c>
      <c r="B9" s="54" t="s">
        <v>184</v>
      </c>
      <c r="C9" s="26" t="s">
        <v>5</v>
      </c>
      <c r="D9" s="27" t="s">
        <v>275</v>
      </c>
    </row>
    <row r="10" spans="1:4" s="6" customFormat="1" ht="20.100000000000001" customHeight="1" x14ac:dyDescent="0.25">
      <c r="A10" s="102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102"/>
      <c r="B11" s="7" t="s">
        <v>101</v>
      </c>
      <c r="C11" s="5" t="s">
        <v>5</v>
      </c>
      <c r="D11" s="28" t="s">
        <v>276</v>
      </c>
    </row>
    <row r="12" spans="1:4" s="6" customFormat="1" ht="20.100000000000001" customHeight="1" x14ac:dyDescent="0.25">
      <c r="A12" s="102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103"/>
      <c r="B13" s="44" t="s">
        <v>103</v>
      </c>
      <c r="C13" s="30" t="s">
        <v>13</v>
      </c>
      <c r="D13" s="31">
        <v>400</v>
      </c>
    </row>
    <row r="14" spans="1:4" x14ac:dyDescent="0.25">
      <c r="A14" s="101">
        <v>2</v>
      </c>
      <c r="B14" s="54" t="s">
        <v>184</v>
      </c>
      <c r="C14" s="26" t="s">
        <v>5</v>
      </c>
      <c r="D14" s="27" t="s">
        <v>278</v>
      </c>
    </row>
    <row r="15" spans="1:4" x14ac:dyDescent="0.25">
      <c r="A15" s="102"/>
      <c r="B15" s="7" t="s">
        <v>185</v>
      </c>
      <c r="C15" s="5" t="s">
        <v>5</v>
      </c>
      <c r="D15" s="28">
        <v>3812125898</v>
      </c>
    </row>
    <row r="16" spans="1:4" x14ac:dyDescent="0.25">
      <c r="A16" s="102"/>
      <c r="B16" s="7" t="s">
        <v>101</v>
      </c>
      <c r="C16" s="5" t="s">
        <v>5</v>
      </c>
      <c r="D16" s="28" t="s">
        <v>279</v>
      </c>
    </row>
    <row r="17" spans="1:4" x14ac:dyDescent="0.25">
      <c r="A17" s="102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103"/>
      <c r="B18" s="44" t="s">
        <v>103</v>
      </c>
      <c r="C18" s="30" t="s">
        <v>13</v>
      </c>
      <c r="D18" s="31">
        <v>400</v>
      </c>
    </row>
    <row r="19" spans="1:4" ht="31.5" x14ac:dyDescent="0.25">
      <c r="A19" s="101">
        <v>3</v>
      </c>
      <c r="B19" s="54" t="s">
        <v>184</v>
      </c>
      <c r="C19" s="26" t="s">
        <v>5</v>
      </c>
      <c r="D19" s="27" t="s">
        <v>283</v>
      </c>
    </row>
    <row r="20" spans="1:4" x14ac:dyDescent="0.25">
      <c r="A20" s="102"/>
      <c r="B20" s="7" t="s">
        <v>185</v>
      </c>
      <c r="C20" s="5" t="s">
        <v>5</v>
      </c>
      <c r="D20" s="28">
        <v>3849011544</v>
      </c>
    </row>
    <row r="21" spans="1:4" x14ac:dyDescent="0.25">
      <c r="A21" s="102"/>
      <c r="B21" s="7" t="s">
        <v>101</v>
      </c>
      <c r="C21" s="5" t="s">
        <v>5</v>
      </c>
      <c r="D21" s="28" t="s">
        <v>284</v>
      </c>
    </row>
    <row r="22" spans="1:4" x14ac:dyDescent="0.25">
      <c r="A22" s="102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103"/>
      <c r="B23" s="44" t="s">
        <v>103</v>
      </c>
      <c r="C23" s="30" t="s">
        <v>13</v>
      </c>
      <c r="D23" s="31">
        <v>400</v>
      </c>
    </row>
    <row r="24" spans="1:4" x14ac:dyDescent="0.25">
      <c r="A24" s="101">
        <v>4</v>
      </c>
      <c r="B24" s="54" t="s">
        <v>184</v>
      </c>
      <c r="C24" s="26" t="s">
        <v>5</v>
      </c>
      <c r="D24" s="27" t="s">
        <v>285</v>
      </c>
    </row>
    <row r="25" spans="1:4" x14ac:dyDescent="0.25">
      <c r="A25" s="102"/>
      <c r="B25" s="7" t="s">
        <v>185</v>
      </c>
      <c r="C25" s="5" t="s">
        <v>5</v>
      </c>
      <c r="D25" s="28">
        <v>7713076301</v>
      </c>
    </row>
    <row r="26" spans="1:4" x14ac:dyDescent="0.25">
      <c r="A26" s="102"/>
      <c r="B26" s="7" t="s">
        <v>101</v>
      </c>
      <c r="C26" s="5" t="s">
        <v>5</v>
      </c>
      <c r="D26" s="28" t="s">
        <v>288</v>
      </c>
    </row>
    <row r="27" spans="1:4" x14ac:dyDescent="0.25">
      <c r="A27" s="102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103"/>
      <c r="B28" s="44" t="s">
        <v>103</v>
      </c>
      <c r="C28" s="30" t="s">
        <v>13</v>
      </c>
      <c r="D28" s="31">
        <v>400</v>
      </c>
    </row>
    <row r="29" spans="1:4" x14ac:dyDescent="0.25">
      <c r="A29" s="101">
        <v>5</v>
      </c>
      <c r="B29" s="54" t="s">
        <v>184</v>
      </c>
      <c r="C29" s="26" t="s">
        <v>5</v>
      </c>
      <c r="D29" s="27" t="s">
        <v>286</v>
      </c>
    </row>
    <row r="30" spans="1:4" x14ac:dyDescent="0.25">
      <c r="A30" s="102"/>
      <c r="B30" s="7" t="s">
        <v>185</v>
      </c>
      <c r="C30" s="5" t="s">
        <v>5</v>
      </c>
      <c r="D30" s="28">
        <v>3849011544</v>
      </c>
    </row>
    <row r="31" spans="1:4" x14ac:dyDescent="0.25">
      <c r="A31" s="102"/>
      <c r="B31" s="7" t="s">
        <v>101</v>
      </c>
      <c r="C31" s="5" t="s">
        <v>5</v>
      </c>
      <c r="D31" s="28" t="s">
        <v>287</v>
      </c>
    </row>
    <row r="32" spans="1:4" x14ac:dyDescent="0.25">
      <c r="A32" s="102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103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6" sqref="G6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4" t="s">
        <v>109</v>
      </c>
      <c r="B1" s="104"/>
      <c r="C1" s="104"/>
      <c r="D1" s="104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4" ht="20.100000000000001" customHeight="1" x14ac:dyDescent="0.25">
      <c r="A5" s="100" t="s">
        <v>105</v>
      </c>
      <c r="B5" s="100"/>
      <c r="C5" s="100"/>
      <c r="D5" s="100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0" t="s">
        <v>265</v>
      </c>
      <c r="C10" s="110"/>
      <c r="D10" s="110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G4" sqref="G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4" t="s">
        <v>112</v>
      </c>
      <c r="B1" s="104"/>
      <c r="C1" s="104"/>
      <c r="D1" s="104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289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277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3"/>
  <sheetViews>
    <sheetView tabSelected="1" zoomScale="115" zoomScaleNormal="115" zoomScalePageLayoutView="115" workbookViewId="0">
      <selection activeCell="E50" sqref="E50"/>
    </sheetView>
  </sheetViews>
  <sheetFormatPr defaultRowHeight="15.75" x14ac:dyDescent="0.25"/>
  <cols>
    <col min="1" max="1" width="6.42578125" style="1" customWidth="1"/>
    <col min="2" max="2" width="49.42578125" style="16" customWidth="1"/>
    <col min="3" max="3" width="16.28515625" style="1" customWidth="1"/>
    <col min="4" max="4" width="20.85546875" style="1" customWidth="1"/>
    <col min="5" max="5" width="14.7109375" style="1" customWidth="1"/>
    <col min="6" max="6" width="15.42578125" style="1" customWidth="1"/>
    <col min="7" max="7" width="12.85546875" style="1" customWidth="1"/>
    <col min="8" max="16384" width="9.140625" style="1"/>
  </cols>
  <sheetData>
    <row r="1" spans="1:7" ht="15.75" customHeight="1" x14ac:dyDescent="0.25">
      <c r="C1" s="112" t="s">
        <v>341</v>
      </c>
      <c r="D1" s="112"/>
      <c r="E1" s="81"/>
      <c r="F1" s="81"/>
      <c r="G1" s="81"/>
    </row>
    <row r="2" spans="1:7" ht="18.75" x14ac:dyDescent="0.3">
      <c r="B2" s="79" t="s">
        <v>374</v>
      </c>
      <c r="C2" s="112"/>
      <c r="D2" s="112"/>
      <c r="E2" s="81"/>
      <c r="F2" s="81"/>
      <c r="G2" s="81"/>
    </row>
    <row r="3" spans="1:7" ht="18.75" x14ac:dyDescent="0.3">
      <c r="B3" s="82"/>
      <c r="C3" s="112"/>
      <c r="D3" s="112"/>
      <c r="E3" s="81"/>
      <c r="F3" s="81"/>
      <c r="G3" s="81"/>
    </row>
    <row r="4" spans="1:7" ht="44.25" customHeight="1" x14ac:dyDescent="0.25">
      <c r="C4" s="112"/>
      <c r="D4" s="112"/>
      <c r="E4" s="81"/>
      <c r="F4" s="81"/>
      <c r="G4" s="81"/>
    </row>
    <row r="5" spans="1:7" ht="81" customHeight="1" x14ac:dyDescent="0.25">
      <c r="A5" s="113" t="s">
        <v>368</v>
      </c>
      <c r="B5" s="113"/>
      <c r="C5" s="113"/>
      <c r="D5" s="113"/>
      <c r="E5" s="83"/>
    </row>
    <row r="6" spans="1:7" ht="35.25" customHeight="1" x14ac:dyDescent="0.25">
      <c r="A6" s="2" t="s">
        <v>0</v>
      </c>
      <c r="B6" s="17" t="s">
        <v>1</v>
      </c>
      <c r="C6" s="2" t="s">
        <v>2</v>
      </c>
      <c r="D6" s="2" t="s">
        <v>3</v>
      </c>
    </row>
    <row r="7" spans="1:7" s="6" customFormat="1" ht="20.100000000000001" customHeight="1" x14ac:dyDescent="0.25">
      <c r="A7" s="4">
        <v>1</v>
      </c>
      <c r="B7" s="18" t="s">
        <v>4</v>
      </c>
      <c r="C7" s="5" t="s">
        <v>5</v>
      </c>
      <c r="D7" s="48">
        <v>43859</v>
      </c>
    </row>
    <row r="8" spans="1:7" s="6" customFormat="1" ht="20.100000000000001" customHeight="1" x14ac:dyDescent="0.25">
      <c r="A8" s="4">
        <v>2</v>
      </c>
      <c r="B8" s="18" t="s">
        <v>113</v>
      </c>
      <c r="C8" s="5" t="s">
        <v>5</v>
      </c>
      <c r="D8" s="48">
        <v>43466</v>
      </c>
    </row>
    <row r="9" spans="1:7" s="6" customFormat="1" ht="20.100000000000001" customHeight="1" x14ac:dyDescent="0.25">
      <c r="A9" s="4">
        <v>3</v>
      </c>
      <c r="B9" s="18" t="s">
        <v>114</v>
      </c>
      <c r="C9" s="5" t="s">
        <v>5</v>
      </c>
      <c r="D9" s="48">
        <v>43830</v>
      </c>
    </row>
    <row r="10" spans="1:7" s="6" customFormat="1" ht="30" customHeight="1" x14ac:dyDescent="0.25">
      <c r="A10" s="96" t="s">
        <v>186</v>
      </c>
      <c r="B10" s="96"/>
      <c r="C10" s="96"/>
      <c r="D10" s="96"/>
    </row>
    <row r="11" spans="1:7" s="6" customFormat="1" ht="30" customHeight="1" x14ac:dyDescent="0.25">
      <c r="A11" s="4">
        <v>4</v>
      </c>
      <c r="B11" s="19" t="s">
        <v>115</v>
      </c>
      <c r="C11" s="5" t="s">
        <v>13</v>
      </c>
      <c r="D11" s="5"/>
    </row>
    <row r="12" spans="1:7" s="6" customFormat="1" ht="20.100000000000001" customHeight="1" x14ac:dyDescent="0.25">
      <c r="A12" s="4">
        <v>5</v>
      </c>
      <c r="B12" s="9" t="s">
        <v>125</v>
      </c>
      <c r="C12" s="5" t="s">
        <v>13</v>
      </c>
      <c r="D12" s="5">
        <v>0</v>
      </c>
    </row>
    <row r="13" spans="1:7" s="6" customFormat="1" ht="20.100000000000001" customHeight="1" x14ac:dyDescent="0.25">
      <c r="A13" s="4">
        <v>6</v>
      </c>
      <c r="B13" s="9" t="s">
        <v>126</v>
      </c>
      <c r="C13" s="5" t="s">
        <v>13</v>
      </c>
      <c r="D13" s="58">
        <f>53668.26+19449.57</f>
        <v>73117.83</v>
      </c>
    </row>
    <row r="14" spans="1:7" s="6" customFormat="1" ht="33" customHeight="1" x14ac:dyDescent="0.25">
      <c r="A14" s="4">
        <v>7</v>
      </c>
      <c r="B14" s="19" t="s">
        <v>187</v>
      </c>
      <c r="C14" s="5" t="s">
        <v>13</v>
      </c>
      <c r="D14" s="49">
        <f>D15+D16</f>
        <v>258487.2</v>
      </c>
    </row>
    <row r="15" spans="1:7" s="6" customFormat="1" ht="20.100000000000001" customHeight="1" x14ac:dyDescent="0.25">
      <c r="A15" s="4">
        <v>8</v>
      </c>
      <c r="B15" s="9" t="s">
        <v>127</v>
      </c>
      <c r="C15" s="5" t="s">
        <v>13</v>
      </c>
      <c r="D15" s="75">
        <f>[1]TDSheet!$C$25</f>
        <v>186685.2</v>
      </c>
    </row>
    <row r="16" spans="1:7" s="6" customFormat="1" ht="20.100000000000001" customHeight="1" x14ac:dyDescent="0.25">
      <c r="A16" s="4">
        <v>9</v>
      </c>
      <c r="B16" s="9" t="s">
        <v>128</v>
      </c>
      <c r="C16" s="5" t="s">
        <v>13</v>
      </c>
      <c r="D16" s="75">
        <f>[1]TDSheet!$G$25</f>
        <v>71802</v>
      </c>
    </row>
    <row r="17" spans="1:7" s="6" customFormat="1" ht="20.25" customHeight="1" x14ac:dyDescent="0.25">
      <c r="A17" s="4">
        <v>10</v>
      </c>
      <c r="B17" s="19" t="s">
        <v>116</v>
      </c>
      <c r="C17" s="5" t="s">
        <v>13</v>
      </c>
      <c r="D17" s="49"/>
    </row>
    <row r="18" spans="1:7" s="6" customFormat="1" ht="20.25" customHeight="1" x14ac:dyDescent="0.25">
      <c r="A18" s="4">
        <v>11</v>
      </c>
      <c r="B18" s="9" t="s">
        <v>188</v>
      </c>
      <c r="C18" s="5" t="s">
        <v>13</v>
      </c>
      <c r="D18" s="49">
        <f>D19+D20</f>
        <v>274532.23</v>
      </c>
    </row>
    <row r="19" spans="1:7" s="6" customFormat="1" ht="20.25" customHeight="1" x14ac:dyDescent="0.25">
      <c r="A19" s="4"/>
      <c r="B19" s="9" t="s">
        <v>338</v>
      </c>
      <c r="C19" s="5"/>
      <c r="D19" s="75">
        <v>196986.96</v>
      </c>
    </row>
    <row r="20" spans="1:7" s="6" customFormat="1" ht="20.25" customHeight="1" x14ac:dyDescent="0.25">
      <c r="A20" s="4"/>
      <c r="B20" s="9" t="s">
        <v>319</v>
      </c>
      <c r="C20" s="5"/>
      <c r="D20" s="75">
        <v>77545.27</v>
      </c>
    </row>
    <row r="21" spans="1:7" s="6" customFormat="1" ht="20.25" customHeight="1" x14ac:dyDescent="0.25">
      <c r="A21" s="4">
        <v>12</v>
      </c>
      <c r="B21" s="9" t="s">
        <v>189</v>
      </c>
      <c r="C21" s="5" t="s">
        <v>13</v>
      </c>
      <c r="D21" s="5">
        <v>0</v>
      </c>
    </row>
    <row r="22" spans="1:7" s="6" customFormat="1" ht="20.100000000000001" customHeight="1" x14ac:dyDescent="0.25">
      <c r="A22" s="4">
        <v>13</v>
      </c>
      <c r="B22" s="9" t="s">
        <v>129</v>
      </c>
      <c r="C22" s="5" t="s">
        <v>13</v>
      </c>
      <c r="D22" s="5">
        <v>0</v>
      </c>
    </row>
    <row r="23" spans="1:7" s="6" customFormat="1" ht="30" customHeight="1" x14ac:dyDescent="0.25">
      <c r="A23" s="4">
        <v>14</v>
      </c>
      <c r="B23" s="9" t="s">
        <v>130</v>
      </c>
      <c r="C23" s="5" t="s">
        <v>13</v>
      </c>
      <c r="D23" s="5">
        <v>0</v>
      </c>
    </row>
    <row r="24" spans="1:7" s="6" customFormat="1" ht="20.100000000000001" customHeight="1" x14ac:dyDescent="0.25">
      <c r="A24" s="4">
        <v>15</v>
      </c>
      <c r="B24" s="9" t="s">
        <v>131</v>
      </c>
      <c r="C24" s="5" t="s">
        <v>13</v>
      </c>
      <c r="D24" s="5">
        <v>0</v>
      </c>
    </row>
    <row r="25" spans="1:7" s="6" customFormat="1" ht="20.100000000000001" customHeight="1" x14ac:dyDescent="0.25">
      <c r="A25" s="71">
        <v>16</v>
      </c>
      <c r="B25" s="72" t="s">
        <v>117</v>
      </c>
      <c r="C25" s="73" t="s">
        <v>13</v>
      </c>
      <c r="D25" s="74">
        <f>D18+D23</f>
        <v>274532.23</v>
      </c>
    </row>
    <row r="26" spans="1:7" s="6" customFormat="1" ht="30" customHeight="1" x14ac:dyDescent="0.25">
      <c r="A26" s="4">
        <v>17</v>
      </c>
      <c r="B26" s="19" t="s">
        <v>118</v>
      </c>
      <c r="C26" s="5" t="s">
        <v>13</v>
      </c>
      <c r="D26" s="49"/>
    </row>
    <row r="27" spans="1:7" s="6" customFormat="1" ht="21" customHeight="1" x14ac:dyDescent="0.25">
      <c r="A27" s="4">
        <v>18</v>
      </c>
      <c r="B27" s="9" t="s">
        <v>123</v>
      </c>
      <c r="C27" s="5" t="s">
        <v>13</v>
      </c>
      <c r="D27" s="5"/>
    </row>
    <row r="28" spans="1:7" s="6" customFormat="1" ht="22.5" customHeight="1" x14ac:dyDescent="0.25">
      <c r="A28" s="4">
        <v>19</v>
      </c>
      <c r="B28" s="9" t="s">
        <v>124</v>
      </c>
      <c r="C28" s="5" t="s">
        <v>13</v>
      </c>
      <c r="D28" s="49">
        <f>31868.64+11081.71</f>
        <v>42950.35</v>
      </c>
    </row>
    <row r="29" spans="1:7" ht="29.25" customHeight="1" x14ac:dyDescent="0.25">
      <c r="A29" s="111" t="s">
        <v>301</v>
      </c>
      <c r="B29" s="111"/>
      <c r="C29" s="111"/>
      <c r="D29" s="111"/>
      <c r="E29" s="6"/>
      <c r="F29" s="6"/>
      <c r="G29" s="6"/>
    </row>
    <row r="30" spans="1:7" ht="69.75" customHeight="1" x14ac:dyDescent="0.25">
      <c r="A30" s="60">
        <v>20</v>
      </c>
      <c r="B30" s="60" t="s">
        <v>302</v>
      </c>
      <c r="C30" s="60" t="s">
        <v>303</v>
      </c>
      <c r="D30" s="60" t="s">
        <v>304</v>
      </c>
      <c r="E30" s="6"/>
      <c r="F30" s="6"/>
      <c r="G30" s="6"/>
    </row>
    <row r="31" spans="1:7" ht="18.75" customHeight="1" x14ac:dyDescent="0.25">
      <c r="A31" s="60"/>
      <c r="B31" s="85" t="s">
        <v>349</v>
      </c>
      <c r="C31" s="60"/>
      <c r="D31" s="60"/>
      <c r="E31" s="6"/>
      <c r="F31" s="6"/>
      <c r="G31" s="6"/>
    </row>
    <row r="32" spans="1:7" ht="31.5" x14ac:dyDescent="0.25">
      <c r="A32" s="77" t="s">
        <v>322</v>
      </c>
      <c r="B32" s="63" t="s">
        <v>305</v>
      </c>
      <c r="C32" s="60" t="s">
        <v>363</v>
      </c>
      <c r="D32" s="62">
        <f>3550*12</f>
        <v>42600</v>
      </c>
      <c r="E32" s="6"/>
      <c r="F32" s="6"/>
      <c r="G32" s="6"/>
    </row>
    <row r="33" spans="1:7" ht="31.5" x14ac:dyDescent="0.25">
      <c r="A33" s="77" t="s">
        <v>364</v>
      </c>
      <c r="B33" s="60" t="s">
        <v>306</v>
      </c>
      <c r="C33" s="60" t="s">
        <v>373</v>
      </c>
      <c r="D33" s="62">
        <f>2100*12</f>
        <v>25200</v>
      </c>
      <c r="E33" s="6"/>
      <c r="F33" s="6"/>
      <c r="G33" s="6"/>
    </row>
    <row r="34" spans="1:7" x14ac:dyDescent="0.25">
      <c r="A34" s="77" t="s">
        <v>323</v>
      </c>
      <c r="B34" s="63" t="s">
        <v>307</v>
      </c>
      <c r="C34" s="63" t="s">
        <v>268</v>
      </c>
      <c r="D34" s="62">
        <v>9621.4680000000008</v>
      </c>
      <c r="E34" s="6"/>
      <c r="F34" s="6"/>
      <c r="G34" s="6"/>
    </row>
    <row r="35" spans="1:7" ht="42" customHeight="1" x14ac:dyDescent="0.25">
      <c r="A35" s="77" t="s">
        <v>324</v>
      </c>
      <c r="B35" s="63" t="s">
        <v>358</v>
      </c>
      <c r="C35" s="63"/>
      <c r="D35" s="64">
        <v>13559.05</v>
      </c>
      <c r="E35" s="6"/>
      <c r="F35" s="6"/>
      <c r="G35" s="6"/>
    </row>
    <row r="36" spans="1:7" ht="39.75" customHeight="1" x14ac:dyDescent="0.25">
      <c r="A36" s="77" t="s">
        <v>325</v>
      </c>
      <c r="B36" s="63" t="s">
        <v>308</v>
      </c>
      <c r="C36" s="63" t="s">
        <v>249</v>
      </c>
      <c r="D36" s="62">
        <f>1196.7*12*0.61</f>
        <v>8759.844000000001</v>
      </c>
      <c r="E36" s="6"/>
      <c r="F36" s="6"/>
      <c r="G36" s="6"/>
    </row>
    <row r="37" spans="1:7" ht="88.5" customHeight="1" x14ac:dyDescent="0.25">
      <c r="A37" s="77" t="s">
        <v>326</v>
      </c>
      <c r="B37" s="63" t="s">
        <v>309</v>
      </c>
      <c r="C37" s="63" t="s">
        <v>249</v>
      </c>
      <c r="D37" s="62">
        <f>1196.7*12*1.55</f>
        <v>22258.620000000003</v>
      </c>
      <c r="E37" s="6"/>
      <c r="F37" s="6"/>
      <c r="G37" s="6"/>
    </row>
    <row r="38" spans="1:7" ht="47.25" x14ac:dyDescent="0.25">
      <c r="A38" s="77" t="s">
        <v>327</v>
      </c>
      <c r="B38" s="63" t="s">
        <v>310</v>
      </c>
      <c r="C38" s="60" t="s">
        <v>311</v>
      </c>
      <c r="D38" s="62">
        <v>3723.66</v>
      </c>
      <c r="E38" s="6"/>
      <c r="F38" s="6"/>
      <c r="G38" s="6"/>
    </row>
    <row r="39" spans="1:7" x14ac:dyDescent="0.25">
      <c r="A39" s="77" t="s">
        <v>328</v>
      </c>
      <c r="B39" s="63" t="s">
        <v>312</v>
      </c>
      <c r="C39" s="63" t="s">
        <v>313</v>
      </c>
      <c r="D39" s="64">
        <v>2003.12</v>
      </c>
      <c r="E39" s="6"/>
      <c r="F39" s="6"/>
      <c r="G39" s="6"/>
    </row>
    <row r="40" spans="1:7" ht="21" customHeight="1" x14ac:dyDescent="0.25">
      <c r="A40" s="77" t="s">
        <v>329</v>
      </c>
      <c r="B40" s="65" t="s">
        <v>314</v>
      </c>
      <c r="C40" s="63" t="s">
        <v>315</v>
      </c>
      <c r="D40" s="64">
        <v>1778.54</v>
      </c>
      <c r="E40" s="6"/>
      <c r="F40" s="6"/>
      <c r="G40" s="6"/>
    </row>
    <row r="41" spans="1:7" ht="36" customHeight="1" x14ac:dyDescent="0.25">
      <c r="A41" s="77" t="s">
        <v>330</v>
      </c>
      <c r="B41" s="65" t="s">
        <v>351</v>
      </c>
      <c r="C41" s="63"/>
      <c r="D41" s="64">
        <v>5896.33</v>
      </c>
      <c r="E41" s="6"/>
      <c r="F41" s="6"/>
      <c r="G41" s="6"/>
    </row>
    <row r="42" spans="1:7" ht="36" customHeight="1" x14ac:dyDescent="0.25">
      <c r="A42" s="77" t="s">
        <v>331</v>
      </c>
      <c r="B42" s="65" t="s">
        <v>359</v>
      </c>
      <c r="C42" s="63"/>
      <c r="D42" s="64">
        <v>12736.92</v>
      </c>
      <c r="E42" s="6"/>
      <c r="F42" s="6"/>
      <c r="G42" s="6"/>
    </row>
    <row r="43" spans="1:7" ht="18.75" customHeight="1" x14ac:dyDescent="0.25">
      <c r="A43" s="77" t="s">
        <v>332</v>
      </c>
      <c r="B43" s="65" t="s">
        <v>316</v>
      </c>
      <c r="C43" s="63" t="s">
        <v>342</v>
      </c>
      <c r="D43" s="64">
        <v>420</v>
      </c>
      <c r="E43" s="6"/>
      <c r="F43" s="6"/>
      <c r="G43" s="6"/>
    </row>
    <row r="44" spans="1:7" ht="21.75" customHeight="1" x14ac:dyDescent="0.25">
      <c r="A44" s="77" t="s">
        <v>333</v>
      </c>
      <c r="B44" s="63" t="s">
        <v>317</v>
      </c>
      <c r="C44" s="63" t="s">
        <v>342</v>
      </c>
      <c r="D44" s="63">
        <v>1725</v>
      </c>
      <c r="E44" s="6"/>
      <c r="F44" s="6"/>
      <c r="G44" s="6"/>
    </row>
    <row r="45" spans="1:7" ht="49.5" customHeight="1" x14ac:dyDescent="0.25">
      <c r="A45" s="77" t="s">
        <v>334</v>
      </c>
      <c r="B45" s="63" t="s">
        <v>339</v>
      </c>
      <c r="C45" s="63" t="s">
        <v>352</v>
      </c>
      <c r="D45" s="64">
        <f>400*12</f>
        <v>4800</v>
      </c>
      <c r="E45" s="6"/>
      <c r="F45" s="6"/>
      <c r="G45" s="6"/>
    </row>
    <row r="46" spans="1:7" ht="49.5" customHeight="1" x14ac:dyDescent="0.25">
      <c r="A46" s="77" t="s">
        <v>335</v>
      </c>
      <c r="B46" s="63" t="s">
        <v>360</v>
      </c>
      <c r="C46" s="63"/>
      <c r="D46" s="64">
        <f>2516+2860</f>
        <v>5376</v>
      </c>
      <c r="E46" s="6"/>
      <c r="F46" s="6"/>
      <c r="G46" s="6"/>
    </row>
    <row r="47" spans="1:7" ht="27" customHeight="1" x14ac:dyDescent="0.25">
      <c r="A47" s="77" t="s">
        <v>365</v>
      </c>
      <c r="B47" s="63" t="s">
        <v>361</v>
      </c>
      <c r="C47" s="63"/>
      <c r="D47" s="64">
        <v>2500</v>
      </c>
      <c r="E47" s="6"/>
      <c r="F47" s="6"/>
      <c r="G47" s="6"/>
    </row>
    <row r="48" spans="1:7" ht="27" customHeight="1" x14ac:dyDescent="0.25">
      <c r="A48" s="77"/>
      <c r="B48" s="63" t="s">
        <v>369</v>
      </c>
      <c r="C48" s="63"/>
      <c r="D48" s="64">
        <v>8932</v>
      </c>
      <c r="E48" s="6"/>
      <c r="F48" s="6"/>
      <c r="G48" s="6"/>
    </row>
    <row r="49" spans="1:7" ht="26.25" customHeight="1" x14ac:dyDescent="0.25">
      <c r="A49" s="77" t="s">
        <v>336</v>
      </c>
      <c r="B49" s="80" t="s">
        <v>318</v>
      </c>
      <c r="C49" s="66"/>
      <c r="D49" s="64">
        <f>0.15*SUM(D32:D45)</f>
        <v>23262.382799999999</v>
      </c>
      <c r="E49" s="6"/>
      <c r="F49" s="6"/>
      <c r="G49" s="6"/>
    </row>
    <row r="50" spans="1:7" ht="26.25" customHeight="1" x14ac:dyDescent="0.25">
      <c r="A50" s="77" t="s">
        <v>337</v>
      </c>
      <c r="B50" s="86" t="s">
        <v>354</v>
      </c>
      <c r="C50" s="87"/>
      <c r="D50" s="88">
        <f>SUM(D32:D49)</f>
        <v>195152.93479999999</v>
      </c>
      <c r="E50" s="126"/>
      <c r="F50" s="6"/>
      <c r="G50" s="6"/>
    </row>
    <row r="51" spans="1:7" ht="42.75" customHeight="1" x14ac:dyDescent="0.25">
      <c r="A51" s="77" t="s">
        <v>343</v>
      </c>
      <c r="B51" s="76" t="s">
        <v>355</v>
      </c>
      <c r="C51" s="87"/>
      <c r="D51" s="88">
        <f>D19-D50</f>
        <v>1834.0252000000037</v>
      </c>
      <c r="E51" s="6"/>
      <c r="F51" s="6"/>
      <c r="G51" s="6"/>
    </row>
    <row r="52" spans="1:7" ht="26.25" customHeight="1" x14ac:dyDescent="0.25">
      <c r="A52" s="77" t="s">
        <v>344</v>
      </c>
      <c r="B52" s="84" t="s">
        <v>319</v>
      </c>
      <c r="C52" s="63"/>
      <c r="D52" s="64"/>
      <c r="E52" s="6"/>
      <c r="F52" s="6"/>
      <c r="G52" s="6"/>
    </row>
    <row r="53" spans="1:7" ht="26.25" customHeight="1" x14ac:dyDescent="0.25">
      <c r="A53" s="77" t="s">
        <v>345</v>
      </c>
      <c r="B53" s="61" t="s">
        <v>356</v>
      </c>
      <c r="C53" s="63"/>
      <c r="D53" s="64">
        <v>-17081.729999999996</v>
      </c>
      <c r="E53" s="6"/>
      <c r="F53" s="6"/>
      <c r="G53" s="6"/>
    </row>
    <row r="54" spans="1:7" ht="32.25" customHeight="1" x14ac:dyDescent="0.25">
      <c r="A54" s="77" t="s">
        <v>346</v>
      </c>
      <c r="B54" s="91" t="s">
        <v>370</v>
      </c>
      <c r="C54" s="63" t="s">
        <v>371</v>
      </c>
      <c r="D54" s="64">
        <v>44100</v>
      </c>
      <c r="E54" s="6"/>
      <c r="F54" s="6"/>
      <c r="G54" s="6"/>
    </row>
    <row r="55" spans="1:7" ht="33" customHeight="1" x14ac:dyDescent="0.25">
      <c r="A55" s="77" t="s">
        <v>347</v>
      </c>
      <c r="B55" s="78" t="s">
        <v>362</v>
      </c>
      <c r="C55" s="63"/>
      <c r="D55" s="64">
        <v>5855</v>
      </c>
      <c r="E55" s="6"/>
      <c r="F55" s="6"/>
      <c r="G55" s="6"/>
    </row>
    <row r="56" spans="1:7" ht="30.75" customHeight="1" x14ac:dyDescent="0.25">
      <c r="A56" s="77" t="s">
        <v>350</v>
      </c>
      <c r="B56" s="78" t="s">
        <v>366</v>
      </c>
      <c r="C56" s="63" t="s">
        <v>367</v>
      </c>
      <c r="D56" s="64">
        <v>3255</v>
      </c>
      <c r="E56" s="6"/>
      <c r="F56" s="6"/>
      <c r="G56" s="6"/>
    </row>
    <row r="57" spans="1:7" ht="34.5" customHeight="1" x14ac:dyDescent="0.25">
      <c r="A57" s="77" t="s">
        <v>348</v>
      </c>
      <c r="B57" s="86" t="s">
        <v>357</v>
      </c>
      <c r="C57" s="89"/>
      <c r="D57" s="90">
        <f>SUM(D54:D56)</f>
        <v>53210</v>
      </c>
      <c r="E57" s="6"/>
      <c r="F57" s="6"/>
      <c r="G57" s="6"/>
    </row>
    <row r="58" spans="1:7" ht="56.25" customHeight="1" x14ac:dyDescent="0.25">
      <c r="A58" s="77" t="s">
        <v>372</v>
      </c>
      <c r="B58" s="95" t="s">
        <v>376</v>
      </c>
      <c r="C58" s="89"/>
      <c r="D58" s="90">
        <f>D20-D57+D53</f>
        <v>7253.5400000000081</v>
      </c>
      <c r="E58" s="6"/>
      <c r="F58" s="6"/>
      <c r="G58" s="6"/>
    </row>
    <row r="59" spans="1:7" ht="34.5" customHeight="1" x14ac:dyDescent="0.25">
      <c r="A59" s="125" t="s">
        <v>375</v>
      </c>
      <c r="B59" s="125"/>
      <c r="C59" s="125"/>
      <c r="D59" s="125"/>
      <c r="E59" s="6"/>
      <c r="F59" s="6"/>
      <c r="G59" s="6"/>
    </row>
    <row r="60" spans="1:7" x14ac:dyDescent="0.25">
      <c r="A60" s="117" t="s">
        <v>190</v>
      </c>
      <c r="B60" s="117"/>
      <c r="C60" s="117"/>
      <c r="D60" s="117"/>
    </row>
    <row r="61" spans="1:7" x14ac:dyDescent="0.25">
      <c r="A61" s="92">
        <v>21</v>
      </c>
      <c r="B61" s="93" t="s">
        <v>191</v>
      </c>
      <c r="C61" s="92" t="s">
        <v>6</v>
      </c>
      <c r="D61" s="94">
        <v>0</v>
      </c>
    </row>
    <row r="62" spans="1:7" x14ac:dyDescent="0.25">
      <c r="A62" s="23">
        <v>22</v>
      </c>
      <c r="B62" s="67" t="s">
        <v>192</v>
      </c>
      <c r="C62" s="23" t="s">
        <v>277</v>
      </c>
      <c r="D62" s="60">
        <v>0</v>
      </c>
    </row>
    <row r="63" spans="1:7" ht="31.5" x14ac:dyDescent="0.25">
      <c r="A63" s="23">
        <v>23</v>
      </c>
      <c r="B63" s="67" t="s">
        <v>193</v>
      </c>
      <c r="C63" s="23" t="s">
        <v>6</v>
      </c>
      <c r="D63" s="60">
        <v>0</v>
      </c>
    </row>
    <row r="64" spans="1:7" x14ac:dyDescent="0.25">
      <c r="A64" s="23">
        <v>24</v>
      </c>
      <c r="B64" s="67" t="s">
        <v>194</v>
      </c>
      <c r="C64" s="23" t="s">
        <v>13</v>
      </c>
      <c r="D64" s="60">
        <v>0</v>
      </c>
    </row>
    <row r="65" spans="1:7" x14ac:dyDescent="0.25">
      <c r="A65" s="118" t="s">
        <v>119</v>
      </c>
      <c r="B65" s="118"/>
      <c r="C65" s="118"/>
      <c r="D65" s="118"/>
    </row>
    <row r="66" spans="1:7" ht="31.5" x14ac:dyDescent="0.25">
      <c r="A66" s="23">
        <v>25</v>
      </c>
      <c r="B66" s="68" t="s">
        <v>120</v>
      </c>
      <c r="C66" s="23" t="s">
        <v>13</v>
      </c>
      <c r="D66" s="62"/>
    </row>
    <row r="67" spans="1:7" x14ac:dyDescent="0.25">
      <c r="A67" s="23">
        <v>26</v>
      </c>
      <c r="B67" s="67" t="s">
        <v>125</v>
      </c>
      <c r="C67" s="23" t="s">
        <v>13</v>
      </c>
      <c r="D67" s="62">
        <v>0</v>
      </c>
    </row>
    <row r="68" spans="1:7" x14ac:dyDescent="0.25">
      <c r="A68" s="23">
        <v>27</v>
      </c>
      <c r="B68" s="67" t="s">
        <v>126</v>
      </c>
      <c r="C68" s="23" t="s">
        <v>13</v>
      </c>
      <c r="D68" s="62">
        <v>125867.12</v>
      </c>
    </row>
    <row r="69" spans="1:7" ht="31.5" x14ac:dyDescent="0.25">
      <c r="A69" s="23">
        <v>28</v>
      </c>
      <c r="B69" s="68" t="s">
        <v>121</v>
      </c>
      <c r="C69" s="23" t="s">
        <v>13</v>
      </c>
      <c r="D69" s="62"/>
    </row>
    <row r="70" spans="1:7" x14ac:dyDescent="0.25">
      <c r="A70" s="23">
        <v>29</v>
      </c>
      <c r="B70" s="67" t="s">
        <v>125</v>
      </c>
      <c r="C70" s="23" t="s">
        <v>13</v>
      </c>
      <c r="D70" s="62">
        <v>0</v>
      </c>
    </row>
    <row r="71" spans="1:7" x14ac:dyDescent="0.25">
      <c r="A71" s="23">
        <v>30</v>
      </c>
      <c r="B71" s="67" t="s">
        <v>126</v>
      </c>
      <c r="C71" s="23" t="s">
        <v>13</v>
      </c>
      <c r="D71" s="62">
        <v>142627.28</v>
      </c>
    </row>
    <row r="72" spans="1:7" ht="33" customHeight="1" x14ac:dyDescent="0.25">
      <c r="A72" s="118" t="s">
        <v>195</v>
      </c>
      <c r="B72" s="118"/>
      <c r="C72" s="118"/>
      <c r="D72" s="118"/>
    </row>
    <row r="73" spans="1:7" ht="47.25" x14ac:dyDescent="0.25">
      <c r="A73" s="119">
        <v>31</v>
      </c>
      <c r="B73" s="68" t="s">
        <v>91</v>
      </c>
      <c r="C73" s="23" t="s">
        <v>5</v>
      </c>
      <c r="D73" s="60" t="s">
        <v>261</v>
      </c>
      <c r="E73" s="8" t="s">
        <v>251</v>
      </c>
      <c r="F73" s="8" t="s">
        <v>256</v>
      </c>
      <c r="G73" s="8" t="s">
        <v>259</v>
      </c>
    </row>
    <row r="74" spans="1:7" x14ac:dyDescent="0.25">
      <c r="A74" s="120"/>
      <c r="B74" s="68" t="s">
        <v>59</v>
      </c>
      <c r="C74" s="23" t="s">
        <v>5</v>
      </c>
      <c r="D74" s="60" t="s">
        <v>246</v>
      </c>
      <c r="E74" s="8" t="s">
        <v>246</v>
      </c>
      <c r="F74" s="8" t="s">
        <v>246</v>
      </c>
      <c r="G74" s="8" t="s">
        <v>260</v>
      </c>
    </row>
    <row r="75" spans="1:7" x14ac:dyDescent="0.25">
      <c r="A75" s="120"/>
      <c r="B75" s="68" t="s">
        <v>122</v>
      </c>
      <c r="C75" s="23" t="s">
        <v>98</v>
      </c>
      <c r="D75" s="60">
        <v>4814.8630000000003</v>
      </c>
      <c r="E75" s="8">
        <v>2950.567</v>
      </c>
      <c r="F75" s="8"/>
      <c r="G75" s="8"/>
    </row>
    <row r="76" spans="1:7" x14ac:dyDescent="0.25">
      <c r="A76" s="120"/>
      <c r="B76" s="68" t="s">
        <v>196</v>
      </c>
      <c r="C76" s="23" t="s">
        <v>13</v>
      </c>
      <c r="D76" s="69">
        <v>54946.159999999996</v>
      </c>
      <c r="E76" s="57">
        <v>31443.01</v>
      </c>
      <c r="F76" s="57"/>
      <c r="G76" s="57"/>
    </row>
    <row r="77" spans="1:7" x14ac:dyDescent="0.25">
      <c r="A77" s="120"/>
      <c r="B77" s="67" t="s">
        <v>197</v>
      </c>
      <c r="C77" s="23" t="s">
        <v>13</v>
      </c>
      <c r="D77" s="70">
        <v>51998.75</v>
      </c>
      <c r="E77" s="58">
        <v>29831.17</v>
      </c>
      <c r="F77" s="58"/>
      <c r="G77" s="58"/>
    </row>
    <row r="78" spans="1:7" x14ac:dyDescent="0.25">
      <c r="A78" s="120"/>
      <c r="B78" s="67" t="s">
        <v>198</v>
      </c>
      <c r="C78" s="23" t="s">
        <v>13</v>
      </c>
      <c r="D78" s="70">
        <v>2947.4099999999962</v>
      </c>
      <c r="E78" s="58">
        <v>1611.8400000000001</v>
      </c>
      <c r="F78" s="58"/>
      <c r="G78" s="58"/>
    </row>
    <row r="79" spans="1:7" ht="31.5" x14ac:dyDescent="0.25">
      <c r="A79" s="120"/>
      <c r="B79" s="67" t="s">
        <v>201</v>
      </c>
      <c r="C79" s="23" t="s">
        <v>13</v>
      </c>
      <c r="D79" s="122" t="s">
        <v>340</v>
      </c>
      <c r="E79" s="123"/>
      <c r="F79" s="123"/>
      <c r="G79" s="124"/>
    </row>
    <row r="80" spans="1:7" ht="31.5" x14ac:dyDescent="0.25">
      <c r="A80" s="120"/>
      <c r="B80" s="67" t="s">
        <v>200</v>
      </c>
      <c r="C80" s="23" t="s">
        <v>13</v>
      </c>
      <c r="D80" s="122" t="s">
        <v>340</v>
      </c>
      <c r="E80" s="123"/>
      <c r="F80" s="123"/>
      <c r="G80" s="124"/>
    </row>
    <row r="81" spans="1:7" ht="31.5" x14ac:dyDescent="0.25">
      <c r="A81" s="120"/>
      <c r="B81" s="67" t="s">
        <v>199</v>
      </c>
      <c r="C81" s="23" t="s">
        <v>13</v>
      </c>
      <c r="D81" s="122" t="s">
        <v>340</v>
      </c>
      <c r="E81" s="123"/>
      <c r="F81" s="123"/>
      <c r="G81" s="124"/>
    </row>
    <row r="82" spans="1:7" ht="31.5" x14ac:dyDescent="0.25">
      <c r="A82" s="121"/>
      <c r="B82" s="68" t="s">
        <v>202</v>
      </c>
      <c r="C82" s="23" t="s">
        <v>13</v>
      </c>
      <c r="D82" s="69">
        <v>0</v>
      </c>
      <c r="E82" s="8">
        <v>0</v>
      </c>
      <c r="F82" s="8">
        <v>0</v>
      </c>
      <c r="G82" s="8">
        <v>0</v>
      </c>
    </row>
    <row r="83" spans="1:7" ht="33" customHeight="1" x14ac:dyDescent="0.25">
      <c r="A83" s="114" t="s">
        <v>203</v>
      </c>
      <c r="B83" s="115"/>
      <c r="C83" s="115"/>
      <c r="D83" s="116"/>
    </row>
    <row r="84" spans="1:7" x14ac:dyDescent="0.25">
      <c r="A84" s="23">
        <v>32</v>
      </c>
      <c r="B84" s="67" t="s">
        <v>191</v>
      </c>
      <c r="C84" s="23" t="s">
        <v>6</v>
      </c>
      <c r="D84" s="70">
        <v>0</v>
      </c>
    </row>
    <row r="85" spans="1:7" x14ac:dyDescent="0.25">
      <c r="A85" s="23">
        <v>33</v>
      </c>
      <c r="B85" s="67" t="s">
        <v>192</v>
      </c>
      <c r="C85" s="23" t="s">
        <v>6</v>
      </c>
      <c r="D85" s="60">
        <v>0</v>
      </c>
    </row>
    <row r="86" spans="1:7" ht="31.5" x14ac:dyDescent="0.25">
      <c r="A86" s="23">
        <v>34</v>
      </c>
      <c r="B86" s="67" t="s">
        <v>193</v>
      </c>
      <c r="C86" s="23" t="s">
        <v>6</v>
      </c>
      <c r="D86" s="22">
        <v>0</v>
      </c>
    </row>
    <row r="87" spans="1:7" x14ac:dyDescent="0.25">
      <c r="A87" s="23">
        <v>35</v>
      </c>
      <c r="B87" s="67" t="s">
        <v>194</v>
      </c>
      <c r="C87" s="23" t="s">
        <v>13</v>
      </c>
      <c r="D87" s="60">
        <v>0</v>
      </c>
    </row>
    <row r="88" spans="1:7" ht="33" customHeight="1" x14ac:dyDescent="0.25">
      <c r="A88" s="114" t="s">
        <v>204</v>
      </c>
      <c r="B88" s="115"/>
      <c r="C88" s="115"/>
      <c r="D88" s="116"/>
    </row>
    <row r="89" spans="1:7" ht="31.5" x14ac:dyDescent="0.25">
      <c r="A89" s="23">
        <v>36</v>
      </c>
      <c r="B89" s="67" t="s">
        <v>205</v>
      </c>
      <c r="C89" s="23" t="s">
        <v>6</v>
      </c>
      <c r="D89" s="60">
        <v>0</v>
      </c>
    </row>
    <row r="90" spans="1:7" x14ac:dyDescent="0.25">
      <c r="A90" s="23">
        <v>37</v>
      </c>
      <c r="B90" s="67" t="s">
        <v>206</v>
      </c>
      <c r="C90" s="23" t="s">
        <v>6</v>
      </c>
      <c r="D90" s="60">
        <v>0</v>
      </c>
    </row>
    <row r="91" spans="1:7" ht="31.5" x14ac:dyDescent="0.25">
      <c r="A91" s="23">
        <v>38</v>
      </c>
      <c r="B91" s="67" t="s">
        <v>207</v>
      </c>
      <c r="C91" s="23" t="s">
        <v>13</v>
      </c>
      <c r="D91" s="22">
        <v>0</v>
      </c>
    </row>
    <row r="92" spans="1:7" x14ac:dyDescent="0.25">
      <c r="B92" s="1"/>
    </row>
    <row r="93" spans="1:7" x14ac:dyDescent="0.25">
      <c r="B93" s="1" t="s">
        <v>320</v>
      </c>
      <c r="D93" s="1" t="s">
        <v>321</v>
      </c>
    </row>
  </sheetData>
  <mergeCells count="14">
    <mergeCell ref="A29:D29"/>
    <mergeCell ref="C1:D4"/>
    <mergeCell ref="A5:D5"/>
    <mergeCell ref="A88:D88"/>
    <mergeCell ref="A10:D10"/>
    <mergeCell ref="A60:D60"/>
    <mergeCell ref="A65:D65"/>
    <mergeCell ref="A72:D72"/>
    <mergeCell ref="A73:A82"/>
    <mergeCell ref="A83:D83"/>
    <mergeCell ref="D79:G79"/>
    <mergeCell ref="D80:G80"/>
    <mergeCell ref="D81:G81"/>
    <mergeCell ref="A59:D59"/>
  </mergeCells>
  <pageMargins left="0.18" right="0.70866141732283472" top="0.31496062992125984" bottom="0.31496062992125984" header="0.31496062992125984" footer="0.31496062992125984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2020-03-26T07:14:38Z</dcterms:modified>
</cp:coreProperties>
</file>