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D61" i="12" l="1"/>
  <c r="D60" i="12"/>
  <c r="C59" i="12"/>
  <c r="C46" i="12"/>
  <c r="C58" i="12"/>
  <c r="D53" i="12" l="1"/>
  <c r="D52" i="12"/>
  <c r="C47" i="12" l="1"/>
  <c r="C43" i="12"/>
  <c r="C39" i="12"/>
  <c r="C48" i="12" s="1"/>
  <c r="E80" i="12" l="1"/>
  <c r="E79" i="12"/>
  <c r="G80" i="12"/>
  <c r="G79" i="12"/>
  <c r="H81" i="12" l="1"/>
  <c r="F81" i="12"/>
  <c r="G81" i="12"/>
  <c r="E81" i="12"/>
  <c r="E78" i="12"/>
  <c r="D28" i="5" l="1"/>
</calcChain>
</file>

<file path=xl/sharedStrings.xml><?xml version="1.0" encoding="utf-8"?>
<sst xmlns="http://schemas.openxmlformats.org/spreadsheetml/2006/main" count="949" uniqueCount="348">
  <si>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</si>
  <si>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</si>
  <si>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</si>
  <si>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</si>
  <si>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</si>
  <si>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</si>
  <si>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</si>
  <si>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</si>
  <si>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</si>
  <si>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</si>
  <si>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</si>
  <si>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</si>
  <si>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</si>
  <si>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</si>
  <si>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</si>
  <si>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</si>
  <si>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</si>
  <si>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</si>
  <si>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</si>
  <si>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</si>
  <si>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</si>
  <si>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</si>
  <si>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</si>
  <si>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</si>
  <si>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</si>
  <si>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</si>
  <si>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</si>
  <si>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</si>
  <si>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</si>
  <si>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</si>
  <si>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</si>
  <si>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</si>
  <si>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</si>
  <si>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</si>
  <si>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</si>
  <si>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</si>
  <si>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</si>
  <si>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</si>
  <si>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</si>
  <si>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</si>
  <si>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</si>
  <si>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</si>
  <si>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</si>
  <si>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</si>
  <si>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</si>
  <si>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</si>
  <si>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</si>
  <si>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</si>
  <si>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</si>
  <si>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</si>
  <si>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</si>
  <si>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</si>
  <si>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</si>
  <si>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</si>
  <si>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</si>
  <si>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</si>
  <si>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</si>
  <si>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</si>
  <si>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</si>
  <si>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</si>
  <si>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</si>
  <si>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</si>
  <si>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</si>
  <si>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</si>
  <si>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</si>
  <si>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</si>
  <si>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</si>
  <si>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</si>
  <si>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</si>
  <si>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</si>
  <si>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</si>
  <si>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</si>
  <si>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</si>
  <si>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</si>
  <si>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</si>
  <si>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</si>
  <si>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</si>
  <si>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</si>
  <si>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</si>
  <si>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</si>
  <si>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</si>
  <si>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</si>
  <si>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</si>
  <si>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</si>
  <si>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</si>
  <si>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</si>
  <si>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</si>
  <si>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</si>
  <si>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</si>
  <si>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</si>
  <si>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</si>
  <si>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</si>
  <si>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</si>
  <si>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</si>
  <si>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</si>
  <si>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</si>
  <si>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</si>
  <si>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</si>
  <si>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</si>
  <si>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</si>
  <si>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</si>
  <si>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</si>
  <si>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</si>
  <si>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</si>
  <si>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</si>
  <si>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</si>
  <si>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</si>
  <si>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</si>
  <si>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</si>
  <si>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</si>
  <si>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</si>
  <si>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</si>
  <si>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</si>
  <si>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</si>
  <si>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</si>
  <si>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</si>
  <si>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</si>
  <si>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</si>
  <si>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</si>
  <si>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</si>
  <si>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</si>
  <si>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</si>
  <si>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</si>
  <si>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</si>
  <si>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</si>
  <si>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</si>
  <si>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</si>
  <si>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</si>
  <si>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</si>
  <si>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</si>
  <si>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</si>
  <si>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</si>
  <si>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</si>
  <si>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</si>
  <si>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</si>
  <si>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</si>
  <si>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</si>
  <si>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</si>
  <si>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</si>
  <si>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</si>
  <si>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</si>
  <si>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</si>
  <si>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</si>
  <si>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</si>
  <si>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</si>
  <si>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</si>
  <si>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</si>
  <si>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</si>
  <si>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</si>
  <si>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</si>
  <si>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</si>
  <si>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</si>
  <si>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</si>
  <si>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</si>
  <si>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</si>
  <si>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</si>
  <si>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</si>
  <si>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</si>
  <si>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</si>
  <si>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</si>
  <si>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</si>
  <si>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</si>
  <si>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</si>
  <si>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</si>
  <si>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</si>
  <si>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</si>
  <si>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</si>
  <si>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</si>
  <si>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</si>
  <si>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</si>
  <si>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</si>
  <si>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</si>
  <si>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</si>
  <si>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</si>
  <si>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</si>
  <si>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</si>
  <si>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</si>
  <si>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</si>
  <si>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</si>
  <si>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</si>
  <si>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</si>
  <si>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</si>
  <si>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</si>
  <si>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</si>
  <si>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</si>
  <si>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</si>
  <si>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</si>
  <si>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</si>
  <si>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</si>
  <si>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</si>
  <si>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</si>
  <si>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</si>
  <si>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</si>
  <si>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</si>
  <si>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</si>
  <si>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</si>
  <si>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</si>
  <si>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</si>
  <si>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</si>
  <si>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</si>
  <si>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</si>
  <si>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</si>
  <si>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</si>
  <si>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</si>
  <si>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</si>
  <si>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</si>
  <si>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</si>
  <si>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</si>
  <si>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</si>
  <si>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</si>
  <si>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</si>
  <si>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</si>
  <si>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</si>
  <si>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</si>
  <si>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</si>
  <si>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</si>
  <si>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</si>
  <si>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</si>
  <si>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</si>
  <si>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</si>
  <si>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</si>
  <si>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</si>
  <si>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</si>
  <si>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</si>
  <si>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</si>
  <si>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</si>
  <si>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</si>
  <si>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</si>
  <si>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</si>
  <si>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</si>
  <si>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</si>
  <si>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</si>
  <si>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</si>
  <si>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</si>
  <si>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</si>
  <si>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</si>
  <si>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</si>
  <si>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</si>
  <si>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</si>
  <si>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</si>
  <si>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</si>
  <si>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</si>
  <si>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</si>
  <si>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</si>
  <si>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</si>
  <si>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</si>
  <si>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</si>
  <si>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</si>
  <si>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</si>
  <si>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</si>
  <si>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</si>
  <si>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</si>
  <si>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</si>
  <si>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</si>
  <si>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</si>
  <si>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</si>
  <si>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</si>
  <si>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</si>
  <si>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</si>
  <si>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</si>
  <si>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</si>
  <si>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</si>
  <si>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</si>
  <si>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</si>
  <si>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</si>
  <si>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</si>
  <si>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</si>
  <si>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</si>
  <si>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</si>
  <si>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 xml:space="preserve"> 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</si>
  <si>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</si>
  <si>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</si>
  <si>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</si>
  <si>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</si>
  <si>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</si>
  <si>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</si>
  <si>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</si>
  <si>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</si>
  <si>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</si>
  <si>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</si>
  <si>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Протокол общего собрания собственников от 27.09.2012</t>
  </si>
  <si>
    <t>ЗАО "ЭР-Телеком Холдинг"</t>
  </si>
  <si>
    <t>от 01.07.2012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</si>
  <si>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</si>
  <si>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</si>
  <si>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50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</si>
  <si>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</si>
  <si>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</si>
  <si>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</si>
  <si>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</si>
  <si>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</si>
  <si>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</si>
  <si>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</si>
  <si>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</si>
  <si>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Всего денежных средств по статьям содержание и текущий ремонтс учетом остатков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</si>
  <si>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</si>
  <si>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</si>
  <si>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</si>
  <si>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</si>
  <si>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</si>
  <si>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</si>
  <si>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Содержание лифтового оборудования</t>
  </si>
  <si>
    <t>Подготовка лифтов к ежегодному ТО</t>
  </si>
  <si>
    <t>Скашивание травы</t>
  </si>
  <si>
    <t>Дезинсекция подвальных помещений и мусоропровдов</t>
  </si>
  <si>
    <t>ежеквартально</t>
  </si>
  <si>
    <t>Гл. инженер ООО "УК "Прибайкальская"</t>
  </si>
  <si>
    <t>Белкин И. О.</t>
  </si>
  <si>
    <t>Уборка снега с козырьков 9 эт. над аркой</t>
  </si>
  <si>
    <t>Учёт оплат поставщикам коммунальных ресурсов в разрезе многоквартирных домов и коммунальных услуг не ведётся</t>
  </si>
  <si>
    <t xml:space="preserve">Очистка придомовой территории (стоянки) от 
слежавшегося снега с вывозом </t>
  </si>
  <si>
    <t>Содержание</t>
  </si>
  <si>
    <t>Текущий ремонт</t>
  </si>
  <si>
    <t>Тарифы на коммунальные услуги с 01.01.2019</t>
  </si>
  <si>
    <t>Генеральная уборка подъезда (май, сентябрь)</t>
  </si>
  <si>
    <t>1 шт</t>
  </si>
  <si>
    <t>Ремонт межпанельных швов</t>
  </si>
  <si>
    <t>Гл. инженер ООО "УК "Прибайкальская"                                   Белкин И. О.</t>
  </si>
  <si>
    <r>
      <t xml:space="preserve">1.       </t>
    </r>
    <r>
      <rPr>
        <b/>
        <sz val="12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</si>
  <si>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</si>
  <si>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rFont val="Times New Roman"/>
        <family val="1"/>
        <charset val="204"/>
      </rPr>
      <t> </t>
    </r>
  </si>
  <si>
    <t>Форма 2.8. Отчет об исполнении ООО "УК "Прибайкальская" договора управления смет доходов и расходов МКД м-на Университетский, 50 за период с 01.01.2020 г. по 31.12.2020 г.</t>
  </si>
  <si>
    <t>Выполняемые работы и услуги по содержанию общего имущества</t>
  </si>
  <si>
    <t>Годовая фактическая стоимость работ /услуг, руб.</t>
  </si>
  <si>
    <t>Периодичность выполнения работ</t>
  </si>
  <si>
    <t>Количество работ (услуг) в детальном перечне</t>
  </si>
  <si>
    <t xml:space="preserve">Промывка системы отопления </t>
  </si>
  <si>
    <t>после отопительным периодом</t>
  </si>
  <si>
    <t>1 раз</t>
  </si>
  <si>
    <t>2 раза</t>
  </si>
  <si>
    <t>2 раз в год</t>
  </si>
  <si>
    <t>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</t>
  </si>
  <si>
    <t>Услуги по управлению многоквартирным домом</t>
  </si>
  <si>
    <t>Перерасход (-) или экономия (+) средств по статье текущий ремонт за 2019 г, руб.</t>
  </si>
  <si>
    <t>Начислено по статье текущий ремонт за 2020 г. руб.</t>
  </si>
  <si>
    <t>Оплачено по статье текущий ремонт за 2020 г, руб.</t>
  </si>
  <si>
    <t>Выполняемые работы по текущему ремонту общего имущества</t>
  </si>
  <si>
    <t>Периодичность, объем выполнения работ</t>
  </si>
  <si>
    <t xml:space="preserve">Изготовление, покраска, доставка мусорного контейнера </t>
  </si>
  <si>
    <t>Ремонт теплового пункта по адресу: м-н Университетский,50</t>
  </si>
  <si>
    <t xml:space="preserve">Кран шаровой Ду80 мм 1 шт                 Кран шаровой Ду50 мм2 шт                  Кран шаровой Ду40 мм2 шт     Кран шаровой Ду15 мм6 шт                    Кран шаровой Ду25 мм1 шт                  Манометр МП 100 6 шт                                           труба стальная:                     50 мм 0,7 м                              40 мм 0,15 м                                  80 мм 0,2 м                                                                             </t>
  </si>
  <si>
    <t xml:space="preserve">кв.30-14,4 п.м                     кв.8-11 п.м                       кв.28-41 п.м.                             кв.33-26,4 п. м                      </t>
  </si>
  <si>
    <t>1 раз в три  дня</t>
  </si>
  <si>
    <t>Сумма расходов по статье текущий ремонт за 2020 г</t>
  </si>
  <si>
    <t>Перерасход (-) или экономия (+) средств по статье текущий ремонт за 2020 г, руб.</t>
  </si>
  <si>
    <t>Остаток средств (- перерасход, + экономия), по статье текущий ремонт с учетом  2019 г. руб.</t>
  </si>
  <si>
    <t>Утверждаю                         генеральный директор                                          ООО "УК "Прибайкальская"                 Н. Н. Орленко</t>
  </si>
  <si>
    <t>Дезинфекция мест общего пользования для профилатики короновируса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</si>
</sst>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b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49" fontId="15" fillId="0" borderId="1" xfId="0" applyNumberFormat="1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14" fontId="9" fillId="0" borderId="1" xfId="0" applyNumberFormat="1" applyFont="1" applyBorder="1" applyAlignment="1">
      <alignment horizontal="center" vertical="top" wrapText="1"/>
    </xf>
    <xf numFmtId="0" fontId="9" fillId="0" borderId="0" xfId="0" applyFont="1" applyAlignment="1">
      <alignment vertical="top"/>
    </xf>
    <xf numFmtId="49" fontId="9" fillId="0" borderId="1" xfId="0" applyNumberFormat="1" applyFont="1" applyBorder="1" applyAlignment="1">
      <alignment vertical="top" wrapText="1"/>
    </xf>
    <xf numFmtId="49" fontId="9" fillId="0" borderId="1" xfId="0" applyNumberFormat="1" applyFont="1" applyBorder="1" applyAlignment="1">
      <alignment horizontal="left" vertical="top" wrapText="1"/>
    </xf>
    <xf numFmtId="4" fontId="9" fillId="0" borderId="1" xfId="0" applyNumberFormat="1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top" wrapText="1"/>
    </xf>
    <xf numFmtId="49" fontId="13" fillId="0" borderId="1" xfId="0" applyNumberFormat="1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2" fontId="13" fillId="0" borderId="1" xfId="0" applyNumberFormat="1" applyFont="1" applyBorder="1" applyAlignment="1">
      <alignment horizontal="center" vertical="top" wrapText="1"/>
    </xf>
    <xf numFmtId="2" fontId="9" fillId="0" borderId="0" xfId="0" applyNumberFormat="1" applyFont="1" applyAlignment="1">
      <alignment vertical="top"/>
    </xf>
    <xf numFmtId="0" fontId="9" fillId="2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4" fontId="9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4" fontId="9" fillId="0" borderId="0" xfId="0" applyNumberFormat="1" applyFont="1" applyFill="1" applyBorder="1" applyAlignment="1">
      <alignment horizontal="center" vertical="top" wrapText="1"/>
    </xf>
    <xf numFmtId="2" fontId="9" fillId="0" borderId="0" xfId="0" applyNumberFormat="1" applyFont="1" applyFill="1" applyBorder="1" applyAlignment="1">
      <alignment horizontal="center" vertical="top" wrapText="1"/>
    </xf>
    <xf numFmtId="2" fontId="13" fillId="0" borderId="0" xfId="0" applyNumberFormat="1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center" wrapText="1"/>
    </xf>
    <xf numFmtId="2" fontId="17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/>
    </xf>
    <xf numFmtId="2" fontId="9" fillId="0" borderId="0" xfId="0" applyNumberFormat="1" applyFont="1" applyBorder="1" applyAlignment="1">
      <alignment horizontal="center" vertical="top" wrapText="1"/>
    </xf>
    <xf numFmtId="0" fontId="9" fillId="0" borderId="0" xfId="0" applyFont="1" applyBorder="1" applyAlignment="1">
      <alignment vertical="top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NumberFormat="1" applyFont="1" applyAlignment="1">
      <alignment vertical="top" wrapText="1"/>
    </xf>
    <xf numFmtId="0" fontId="15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left" vertical="top" wrapText="1"/>
    </xf>
    <xf numFmtId="0" fontId="13" fillId="0" borderId="1" xfId="0" applyNumberFormat="1" applyFont="1" applyBorder="1" applyAlignment="1">
      <alignment horizontal="left" vertical="top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2" fontId="16" fillId="0" borderId="0" xfId="0" applyNumberFormat="1" applyFont="1" applyBorder="1" applyAlignment="1">
      <alignment vertical="center" wrapText="1"/>
    </xf>
    <xf numFmtId="2" fontId="1" fillId="0" borderId="0" xfId="0" applyNumberFormat="1" applyFont="1" applyBorder="1" applyAlignment="1">
      <alignment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6" fillId="0" borderId="0" xfId="0" applyNumberFormat="1" applyFont="1" applyBorder="1" applyAlignment="1">
      <alignment horizontal="left" vertical="center" wrapText="1"/>
    </xf>
    <xf numFmtId="0" fontId="9" fillId="0" borderId="21" xfId="0" applyNumberFormat="1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2" fontId="9" fillId="0" borderId="20" xfId="0" applyNumberFormat="1" applyFont="1" applyBorder="1" applyAlignment="1">
      <alignment horizontal="center" vertical="center" wrapText="1"/>
    </xf>
    <xf numFmtId="2" fontId="18" fillId="3" borderId="0" xfId="0" applyNumberFormat="1" applyFont="1" applyFill="1" applyBorder="1" applyAlignment="1">
      <alignment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left" vertical="center" wrapText="1"/>
    </xf>
    <xf numFmtId="2" fontId="9" fillId="2" borderId="1" xfId="0" applyNumberFormat="1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4" fillId="0" borderId="0" xfId="1" applyFont="1" applyAlignment="1">
      <alignment horizontal="center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horizontal="left" vertical="center" wrapText="1"/>
    </xf>
    <xf numFmtId="0" fontId="15" fillId="3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right" vertical="top" wrapText="1"/>
    </xf>
    <xf numFmtId="0" fontId="12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9" fillId="0" borderId="19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2" fontId="9" fillId="3" borderId="0" xfId="0" applyNumberFormat="1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551a27e53ddfd/protokol_50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50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F9" sqref="F9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124" t="s">
        <v>131</v>
      </c>
      <c r="B1" s="124"/>
      <c r="C1" s="124"/>
      <c r="D1" s="124"/>
    </row>
    <row r="2" spans="1:4" s="14" customFormat="1" x14ac:dyDescent="0.25"/>
    <row r="3" spans="1:4" s="14" customFormat="1" x14ac:dyDescent="0.25">
      <c r="A3" s="125" t="s">
        <v>14</v>
      </c>
      <c r="B3" s="125"/>
      <c r="C3" s="125"/>
      <c r="D3" s="125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17">
        <v>43555</v>
      </c>
    </row>
    <row r="7" spans="1:4" s="6" customFormat="1" ht="18.75" customHeight="1" x14ac:dyDescent="0.25">
      <c r="A7" s="123" t="s">
        <v>15</v>
      </c>
      <c r="B7" s="123"/>
      <c r="C7" s="123"/>
      <c r="D7" s="123"/>
    </row>
    <row r="8" spans="1:4" s="6" customFormat="1" ht="30" customHeight="1" x14ac:dyDescent="0.25">
      <c r="A8" s="4" t="s">
        <v>132</v>
      </c>
      <c r="B8" s="3" t="s">
        <v>16</v>
      </c>
      <c r="C8" s="5" t="s">
        <v>5</v>
      </c>
      <c r="D8" s="18" t="s">
        <v>206</v>
      </c>
    </row>
    <row r="9" spans="1:4" s="6" customFormat="1" ht="20.100000000000001" customHeight="1" x14ac:dyDescent="0.25">
      <c r="A9" s="4" t="s">
        <v>133</v>
      </c>
      <c r="B9" s="3" t="s">
        <v>17</v>
      </c>
      <c r="C9" s="5" t="s">
        <v>5</v>
      </c>
      <c r="D9" s="18" t="s">
        <v>17</v>
      </c>
    </row>
    <row r="10" spans="1:4" s="6" customFormat="1" ht="20.25" customHeight="1" x14ac:dyDescent="0.25">
      <c r="A10" s="123" t="s">
        <v>39</v>
      </c>
      <c r="B10" s="123"/>
      <c r="C10" s="123"/>
      <c r="D10" s="123"/>
    </row>
    <row r="11" spans="1:4" s="6" customFormat="1" ht="111.75" customHeight="1" x14ac:dyDescent="0.25">
      <c r="A11" s="4" t="s">
        <v>134</v>
      </c>
      <c r="B11" s="7" t="s">
        <v>18</v>
      </c>
      <c r="C11" s="5" t="s">
        <v>5</v>
      </c>
      <c r="D11" s="5" t="s">
        <v>207</v>
      </c>
    </row>
    <row r="12" spans="1:4" s="6" customFormat="1" ht="30" customHeight="1" x14ac:dyDescent="0.25">
      <c r="A12" s="123" t="s">
        <v>19</v>
      </c>
      <c r="B12" s="123"/>
      <c r="C12" s="123"/>
      <c r="D12" s="123"/>
    </row>
    <row r="13" spans="1:4" s="6" customFormat="1" ht="55.5" customHeight="1" x14ac:dyDescent="0.25">
      <c r="A13" s="4" t="s">
        <v>135</v>
      </c>
      <c r="B13" s="7" t="s">
        <v>40</v>
      </c>
      <c r="C13" s="5" t="s">
        <v>5</v>
      </c>
      <c r="D13" s="5" t="s">
        <v>285</v>
      </c>
    </row>
    <row r="14" spans="1:4" s="6" customFormat="1" ht="20.100000000000001" customHeight="1" x14ac:dyDescent="0.25">
      <c r="A14" s="4" t="s">
        <v>136</v>
      </c>
      <c r="B14" s="7" t="s">
        <v>138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137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142</v>
      </c>
      <c r="B16" s="3" t="s">
        <v>21</v>
      </c>
      <c r="C16" s="8" t="s">
        <v>5</v>
      </c>
      <c r="D16" s="8" t="s">
        <v>208</v>
      </c>
    </row>
    <row r="17" spans="1:4" s="6" customFormat="1" ht="20.100000000000001" customHeight="1" x14ac:dyDescent="0.25">
      <c r="A17" s="4" t="s">
        <v>143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144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145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146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147</v>
      </c>
      <c r="B21" s="3" t="s">
        <v>24</v>
      </c>
      <c r="C21" s="8" t="s">
        <v>6</v>
      </c>
      <c r="D21" s="8">
        <v>1</v>
      </c>
    </row>
    <row r="22" spans="1:4" s="6" customFormat="1" ht="20.100000000000001" customHeight="1" x14ac:dyDescent="0.25">
      <c r="A22" s="4" t="s">
        <v>148</v>
      </c>
      <c r="B22" s="3" t="s">
        <v>139</v>
      </c>
      <c r="C22" s="8"/>
      <c r="D22" s="8">
        <v>32</v>
      </c>
    </row>
    <row r="23" spans="1:4" s="6" customFormat="1" ht="20.100000000000001" customHeight="1" x14ac:dyDescent="0.25">
      <c r="A23" s="4" t="s">
        <v>149</v>
      </c>
      <c r="B23" s="9" t="s">
        <v>140</v>
      </c>
      <c r="C23" s="8" t="s">
        <v>6</v>
      </c>
      <c r="D23" s="8">
        <v>32</v>
      </c>
    </row>
    <row r="24" spans="1:4" s="6" customFormat="1" ht="20.100000000000001" customHeight="1" x14ac:dyDescent="0.25">
      <c r="A24" s="4" t="s">
        <v>150</v>
      </c>
      <c r="B24" s="9" t="s">
        <v>141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151</v>
      </c>
      <c r="B25" s="3" t="s">
        <v>25</v>
      </c>
      <c r="C25" s="5" t="s">
        <v>7</v>
      </c>
      <c r="D25" s="52">
        <v>1913.8</v>
      </c>
    </row>
    <row r="26" spans="1:4" s="6" customFormat="1" ht="20.100000000000001" customHeight="1" x14ac:dyDescent="0.25">
      <c r="A26" s="4" t="s">
        <v>152</v>
      </c>
      <c r="B26" s="4" t="s">
        <v>36</v>
      </c>
      <c r="C26" s="5" t="s">
        <v>7</v>
      </c>
      <c r="D26" s="52">
        <v>1879.4</v>
      </c>
    </row>
    <row r="27" spans="1:4" s="6" customFormat="1" ht="20.100000000000001" customHeight="1" x14ac:dyDescent="0.25">
      <c r="A27" s="4" t="s">
        <v>153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154</v>
      </c>
      <c r="B28" s="4" t="s">
        <v>38</v>
      </c>
      <c r="C28" s="5" t="s">
        <v>7</v>
      </c>
      <c r="D28" s="5">
        <f>D25-D26</f>
        <v>34.399999999999864</v>
      </c>
    </row>
    <row r="29" spans="1:4" s="6" customFormat="1" ht="33" customHeight="1" x14ac:dyDescent="0.25">
      <c r="A29" s="4" t="s">
        <v>158</v>
      </c>
      <c r="B29" s="3" t="s">
        <v>155</v>
      </c>
      <c r="C29" s="5" t="s">
        <v>5</v>
      </c>
      <c r="D29" s="5" t="s">
        <v>286</v>
      </c>
    </row>
    <row r="30" spans="1:4" s="6" customFormat="1" ht="30" customHeight="1" x14ac:dyDescent="0.25">
      <c r="A30" s="4" t="s">
        <v>159</v>
      </c>
      <c r="B30" s="3" t="s">
        <v>156</v>
      </c>
      <c r="C30" s="5" t="s">
        <v>7</v>
      </c>
      <c r="D30" s="5">
        <v>105</v>
      </c>
    </row>
    <row r="31" spans="1:4" s="6" customFormat="1" ht="21" customHeight="1" x14ac:dyDescent="0.25">
      <c r="A31" s="4" t="s">
        <v>160</v>
      </c>
      <c r="B31" s="3" t="s">
        <v>157</v>
      </c>
      <c r="C31" s="5" t="s">
        <v>7</v>
      </c>
      <c r="D31" s="5" t="s">
        <v>209</v>
      </c>
    </row>
    <row r="32" spans="1:4" s="6" customFormat="1" ht="20.100000000000001" customHeight="1" x14ac:dyDescent="0.25">
      <c r="A32" s="4" t="s">
        <v>161</v>
      </c>
      <c r="B32" s="3" t="s">
        <v>26</v>
      </c>
      <c r="C32" s="5" t="s">
        <v>5</v>
      </c>
      <c r="D32" s="5" t="s">
        <v>210</v>
      </c>
    </row>
    <row r="33" spans="1:4" s="6" customFormat="1" ht="29.25" customHeight="1" x14ac:dyDescent="0.25">
      <c r="A33" s="4" t="s">
        <v>165</v>
      </c>
      <c r="B33" s="3" t="s">
        <v>162</v>
      </c>
      <c r="C33" s="5" t="s">
        <v>5</v>
      </c>
      <c r="D33" s="8"/>
    </row>
    <row r="34" spans="1:4" s="6" customFormat="1" ht="20.100000000000001" customHeight="1" x14ac:dyDescent="0.25">
      <c r="A34" s="4" t="s">
        <v>166</v>
      </c>
      <c r="B34" s="3" t="s">
        <v>163</v>
      </c>
      <c r="C34" s="5" t="s">
        <v>5</v>
      </c>
      <c r="D34" s="5"/>
    </row>
    <row r="35" spans="1:4" s="6" customFormat="1" ht="20.100000000000001" customHeight="1" x14ac:dyDescent="0.25">
      <c r="A35" s="4" t="s">
        <v>167</v>
      </c>
      <c r="B35" s="3" t="s">
        <v>164</v>
      </c>
      <c r="C35" s="5" t="s">
        <v>5</v>
      </c>
      <c r="D35" s="5" t="s">
        <v>219</v>
      </c>
    </row>
    <row r="36" spans="1:4" s="6" customFormat="1" ht="20.100000000000001" customHeight="1" x14ac:dyDescent="0.25">
      <c r="A36" s="4" t="s">
        <v>168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123" t="s">
        <v>30</v>
      </c>
      <c r="B37" s="123"/>
      <c r="C37" s="123"/>
      <c r="D37" s="123"/>
    </row>
    <row r="38" spans="1:4" s="6" customFormat="1" ht="20.100000000000001" customHeight="1" x14ac:dyDescent="0.25">
      <c r="A38" s="4" t="s">
        <v>169</v>
      </c>
      <c r="B38" s="3" t="s">
        <v>31</v>
      </c>
      <c r="C38" s="13" t="s">
        <v>5</v>
      </c>
      <c r="D38" s="19" t="s">
        <v>211</v>
      </c>
    </row>
    <row r="39" spans="1:4" s="6" customFormat="1" ht="20.100000000000001" customHeight="1" x14ac:dyDescent="0.25">
      <c r="A39" s="4" t="s">
        <v>170</v>
      </c>
      <c r="B39" s="3" t="s">
        <v>32</v>
      </c>
      <c r="C39" s="13" t="s">
        <v>5</v>
      </c>
      <c r="D39" s="19" t="s">
        <v>212</v>
      </c>
    </row>
    <row r="40" spans="1:4" s="6" customFormat="1" ht="20.100000000000001" customHeight="1" x14ac:dyDescent="0.25">
      <c r="A40" s="4" t="s">
        <v>171</v>
      </c>
      <c r="B40" s="3" t="s">
        <v>33</v>
      </c>
      <c r="C40" s="13" t="s">
        <v>5</v>
      </c>
      <c r="D40" s="19" t="s">
        <v>212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26" t="s">
        <v>83</v>
      </c>
      <c r="B1" s="126"/>
      <c r="C1" s="126"/>
      <c r="D1" s="12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49">
        <v>43555</v>
      </c>
    </row>
    <row r="5" spans="1:4" s="6" customFormat="1" ht="20.100000000000001" customHeight="1" x14ac:dyDescent="0.25">
      <c r="A5" s="123" t="s">
        <v>41</v>
      </c>
      <c r="B5" s="123"/>
      <c r="C5" s="123"/>
      <c r="D5" s="123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220</v>
      </c>
    </row>
    <row r="7" spans="1:4" s="6" customFormat="1" ht="20.100000000000001" customHeight="1" x14ac:dyDescent="0.25">
      <c r="A7" s="123" t="s">
        <v>172</v>
      </c>
      <c r="B7" s="123"/>
      <c r="C7" s="123"/>
      <c r="D7" s="123"/>
    </row>
    <row r="8" spans="1:4" s="6" customFormat="1" ht="19.5" customHeight="1" x14ac:dyDescent="0.25">
      <c r="A8" s="4" t="s">
        <v>10</v>
      </c>
      <c r="B8" s="3" t="s">
        <v>173</v>
      </c>
      <c r="C8" s="5" t="s">
        <v>5</v>
      </c>
      <c r="D8" s="5" t="s">
        <v>213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221</v>
      </c>
    </row>
    <row r="10" spans="1:4" s="6" customFormat="1" ht="20.100000000000001" customHeight="1" x14ac:dyDescent="0.25">
      <c r="A10" s="123" t="s">
        <v>84</v>
      </c>
      <c r="B10" s="123"/>
      <c r="C10" s="123"/>
      <c r="D10" s="123"/>
    </row>
    <row r="11" spans="1:4" s="6" customFormat="1" ht="20.100000000000001" customHeight="1" x14ac:dyDescent="0.25">
      <c r="A11" s="4" t="s">
        <v>135</v>
      </c>
      <c r="B11" s="3" t="s">
        <v>43</v>
      </c>
      <c r="C11" s="5" t="s">
        <v>5</v>
      </c>
      <c r="D11" s="5" t="s">
        <v>217</v>
      </c>
    </row>
    <row r="12" spans="1:4" s="6" customFormat="1" ht="20.100000000000001" customHeight="1" x14ac:dyDescent="0.25">
      <c r="A12" s="127" t="s">
        <v>44</v>
      </c>
      <c r="B12" s="127"/>
      <c r="C12" s="127"/>
      <c r="D12" s="127"/>
    </row>
    <row r="13" spans="1:4" s="6" customFormat="1" ht="20.25" customHeight="1" x14ac:dyDescent="0.25">
      <c r="A13" s="4" t="s">
        <v>136</v>
      </c>
      <c r="B13" s="3" t="s">
        <v>45</v>
      </c>
      <c r="C13" s="5" t="s">
        <v>5</v>
      </c>
      <c r="D13" s="5" t="s">
        <v>222</v>
      </c>
    </row>
    <row r="14" spans="1:4" s="6" customFormat="1" ht="20.100000000000001" customHeight="1" x14ac:dyDescent="0.25">
      <c r="A14" s="4" t="s">
        <v>137</v>
      </c>
      <c r="B14" s="3" t="s">
        <v>46</v>
      </c>
      <c r="C14" s="5" t="s">
        <v>5</v>
      </c>
      <c r="D14" s="8" t="s">
        <v>218</v>
      </c>
    </row>
    <row r="15" spans="1:4" s="6" customFormat="1" ht="20.100000000000001" customHeight="1" x14ac:dyDescent="0.25">
      <c r="A15" s="127" t="s">
        <v>47</v>
      </c>
      <c r="B15" s="127"/>
      <c r="C15" s="127"/>
      <c r="D15" s="127"/>
    </row>
    <row r="16" spans="1:4" s="6" customFormat="1" ht="20.100000000000001" customHeight="1" x14ac:dyDescent="0.25">
      <c r="A16" s="4" t="s">
        <v>142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123" t="s">
        <v>49</v>
      </c>
      <c r="B17" s="123"/>
      <c r="C17" s="123"/>
      <c r="D17" s="123"/>
    </row>
    <row r="18" spans="1:4" s="6" customFormat="1" ht="20.100000000000001" customHeight="1" x14ac:dyDescent="0.25">
      <c r="A18" s="4" t="s">
        <v>143</v>
      </c>
      <c r="B18" s="3" t="s">
        <v>50</v>
      </c>
      <c r="C18" s="5" t="s">
        <v>5</v>
      </c>
      <c r="D18" s="5" t="s">
        <v>223</v>
      </c>
    </row>
    <row r="19" spans="1:4" s="6" customFormat="1" ht="20.100000000000001" customHeight="1" x14ac:dyDescent="0.25">
      <c r="A19" s="4" t="s">
        <v>144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thickBot="1" x14ac:dyDescent="0.3">
      <c r="A20" s="131" t="s">
        <v>85</v>
      </c>
      <c r="B20" s="131"/>
      <c r="C20" s="131"/>
      <c r="D20" s="131"/>
    </row>
    <row r="21" spans="1:4" s="6" customFormat="1" ht="20.100000000000001" customHeight="1" x14ac:dyDescent="0.25">
      <c r="A21" s="128" t="s">
        <v>145</v>
      </c>
      <c r="B21" s="50" t="s">
        <v>52</v>
      </c>
      <c r="C21" s="23" t="s">
        <v>5</v>
      </c>
      <c r="D21" s="24">
        <v>1</v>
      </c>
    </row>
    <row r="22" spans="1:4" s="6" customFormat="1" ht="20.100000000000001" customHeight="1" x14ac:dyDescent="0.25">
      <c r="A22" s="129"/>
      <c r="B22" s="3" t="s">
        <v>53</v>
      </c>
      <c r="C22" s="5" t="s">
        <v>5</v>
      </c>
      <c r="D22" s="45" t="s">
        <v>271</v>
      </c>
    </row>
    <row r="23" spans="1:4" s="6" customFormat="1" ht="20.100000000000001" customHeight="1" thickBot="1" x14ac:dyDescent="0.3">
      <c r="A23" s="130"/>
      <c r="B23" s="41" t="s">
        <v>54</v>
      </c>
      <c r="C23" s="27" t="s">
        <v>5</v>
      </c>
      <c r="D23" s="28">
        <v>1990</v>
      </c>
    </row>
    <row r="24" spans="1:4" s="6" customFormat="1" ht="20.100000000000001" customHeight="1" thickBot="1" x14ac:dyDescent="0.3">
      <c r="A24" s="132" t="s">
        <v>55</v>
      </c>
      <c r="B24" s="132"/>
      <c r="C24" s="132"/>
      <c r="D24" s="132"/>
    </row>
    <row r="25" spans="1:4" s="6" customFormat="1" ht="20.100000000000001" customHeight="1" x14ac:dyDescent="0.25">
      <c r="A25" s="128">
        <v>12</v>
      </c>
      <c r="B25" s="50" t="s">
        <v>56</v>
      </c>
      <c r="C25" s="23" t="s">
        <v>5</v>
      </c>
      <c r="D25" s="24" t="s">
        <v>274</v>
      </c>
    </row>
    <row r="26" spans="1:4" s="6" customFormat="1" ht="20.100000000000001" customHeight="1" x14ac:dyDescent="0.25">
      <c r="A26" s="129"/>
      <c r="B26" s="7" t="s">
        <v>57</v>
      </c>
      <c r="C26" s="5" t="s">
        <v>5</v>
      </c>
      <c r="D26" s="25" t="s">
        <v>275</v>
      </c>
    </row>
    <row r="27" spans="1:4" s="6" customFormat="1" ht="36.75" customHeight="1" x14ac:dyDescent="0.25">
      <c r="A27" s="129"/>
      <c r="B27" s="3" t="s">
        <v>58</v>
      </c>
      <c r="C27" s="5" t="s">
        <v>5</v>
      </c>
      <c r="D27" s="45" t="s">
        <v>276</v>
      </c>
    </row>
    <row r="28" spans="1:4" s="6" customFormat="1" ht="20.100000000000001" customHeight="1" x14ac:dyDescent="0.25">
      <c r="A28" s="129"/>
      <c r="B28" s="3" t="s">
        <v>59</v>
      </c>
      <c r="C28" s="5" t="s">
        <v>5</v>
      </c>
      <c r="D28" s="45" t="s">
        <v>277</v>
      </c>
    </row>
    <row r="29" spans="1:4" s="6" customFormat="1" ht="20.100000000000001" customHeight="1" x14ac:dyDescent="0.25">
      <c r="A29" s="129"/>
      <c r="B29" s="3" t="s">
        <v>60</v>
      </c>
      <c r="C29" s="5" t="s">
        <v>5</v>
      </c>
      <c r="D29" s="39">
        <v>41530</v>
      </c>
    </row>
    <row r="30" spans="1:4" s="6" customFormat="1" ht="20.100000000000001" customHeight="1" thickBot="1" x14ac:dyDescent="0.3">
      <c r="A30" s="130"/>
      <c r="B30" s="51" t="s">
        <v>61</v>
      </c>
      <c r="C30" s="27" t="s">
        <v>5</v>
      </c>
      <c r="D30" s="33">
        <v>42925</v>
      </c>
    </row>
    <row r="31" spans="1:4" ht="15.75" customHeight="1" x14ac:dyDescent="0.25">
      <c r="A31" s="128">
        <v>13</v>
      </c>
      <c r="B31" s="50" t="s">
        <v>56</v>
      </c>
      <c r="C31" s="23" t="s">
        <v>5</v>
      </c>
      <c r="D31" s="24" t="s">
        <v>245</v>
      </c>
    </row>
    <row r="32" spans="1:4" x14ac:dyDescent="0.25">
      <c r="A32" s="129"/>
      <c r="B32" s="7" t="s">
        <v>57</v>
      </c>
      <c r="C32" s="5" t="s">
        <v>5</v>
      </c>
      <c r="D32" s="25" t="s">
        <v>275</v>
      </c>
    </row>
    <row r="33" spans="1:4" ht="31.5" x14ac:dyDescent="0.25">
      <c r="A33" s="129"/>
      <c r="B33" s="3" t="s">
        <v>58</v>
      </c>
      <c r="C33" s="5" t="s">
        <v>5</v>
      </c>
      <c r="D33" s="45" t="s">
        <v>278</v>
      </c>
    </row>
    <row r="34" spans="1:4" ht="15.75" customHeight="1" x14ac:dyDescent="0.25">
      <c r="A34" s="129"/>
      <c r="B34" s="3" t="s">
        <v>59</v>
      </c>
      <c r="C34" s="5" t="s">
        <v>5</v>
      </c>
      <c r="D34" s="45" t="s">
        <v>240</v>
      </c>
    </row>
    <row r="35" spans="1:4" x14ac:dyDescent="0.25">
      <c r="A35" s="129"/>
      <c r="B35" s="3" t="s">
        <v>60</v>
      </c>
      <c r="C35" s="5" t="s">
        <v>5</v>
      </c>
      <c r="D35" s="39">
        <v>41956</v>
      </c>
    </row>
    <row r="36" spans="1:4" ht="15.75" customHeight="1" thickBot="1" x14ac:dyDescent="0.3">
      <c r="A36" s="130"/>
      <c r="B36" s="51" t="s">
        <v>61</v>
      </c>
      <c r="C36" s="27" t="s">
        <v>5</v>
      </c>
      <c r="D36" s="33">
        <v>44148</v>
      </c>
    </row>
    <row r="37" spans="1:4" x14ac:dyDescent="0.25">
      <c r="A37" s="128">
        <v>14</v>
      </c>
      <c r="B37" s="50" t="s">
        <v>56</v>
      </c>
      <c r="C37" s="23" t="s">
        <v>5</v>
      </c>
      <c r="D37" s="24" t="s">
        <v>256</v>
      </c>
    </row>
    <row r="38" spans="1:4" ht="15.75" customHeight="1" x14ac:dyDescent="0.25">
      <c r="A38" s="129"/>
      <c r="B38" s="7" t="s">
        <v>57</v>
      </c>
      <c r="C38" s="5" t="s">
        <v>5</v>
      </c>
      <c r="D38" s="25" t="s">
        <v>275</v>
      </c>
    </row>
    <row r="39" spans="1:4" ht="31.5" x14ac:dyDescent="0.25">
      <c r="A39" s="129"/>
      <c r="B39" s="3" t="s">
        <v>58</v>
      </c>
      <c r="C39" s="5" t="s">
        <v>5</v>
      </c>
      <c r="D39" s="45" t="s">
        <v>278</v>
      </c>
    </row>
    <row r="40" spans="1:4" ht="15.75" customHeight="1" x14ac:dyDescent="0.25">
      <c r="A40" s="129"/>
      <c r="B40" s="3" t="s">
        <v>59</v>
      </c>
      <c r="C40" s="5" t="s">
        <v>5</v>
      </c>
      <c r="D40" s="45" t="s">
        <v>279</v>
      </c>
    </row>
    <row r="41" spans="1:4" x14ac:dyDescent="0.25">
      <c r="A41" s="129"/>
      <c r="B41" s="3" t="s">
        <v>60</v>
      </c>
      <c r="C41" s="5" t="s">
        <v>5</v>
      </c>
      <c r="D41" s="39"/>
    </row>
    <row r="42" spans="1:4" ht="15.75" customHeight="1" thickBot="1" x14ac:dyDescent="0.3">
      <c r="A42" s="130"/>
      <c r="B42" s="51" t="s">
        <v>61</v>
      </c>
      <c r="C42" s="27" t="s">
        <v>5</v>
      </c>
      <c r="D42" s="33"/>
    </row>
    <row r="43" spans="1:4" ht="15.75" customHeight="1" x14ac:dyDescent="0.25">
      <c r="A43" s="127" t="s">
        <v>62</v>
      </c>
      <c r="B43" s="127"/>
      <c r="C43" s="127"/>
      <c r="D43" s="127"/>
    </row>
    <row r="44" spans="1:4" x14ac:dyDescent="0.25">
      <c r="A44" s="4">
        <v>15</v>
      </c>
      <c r="B44" s="7" t="s">
        <v>63</v>
      </c>
      <c r="C44" s="5" t="s">
        <v>5</v>
      </c>
      <c r="D44" s="5" t="s">
        <v>216</v>
      </c>
    </row>
    <row r="45" spans="1:4" ht="15.75" customHeight="1" x14ac:dyDescent="0.25">
      <c r="A45" s="4">
        <v>16</v>
      </c>
      <c r="B45" s="7" t="s">
        <v>64</v>
      </c>
      <c r="C45" s="8" t="s">
        <v>6</v>
      </c>
      <c r="D45" s="5">
        <v>1</v>
      </c>
    </row>
    <row r="46" spans="1:4" x14ac:dyDescent="0.25">
      <c r="A46" s="127" t="s">
        <v>65</v>
      </c>
      <c r="B46" s="127"/>
      <c r="C46" s="127"/>
      <c r="D46" s="127"/>
    </row>
    <row r="47" spans="1:4" ht="15.75" customHeight="1" x14ac:dyDescent="0.25">
      <c r="A47" s="4">
        <v>17</v>
      </c>
      <c r="B47" s="3" t="s">
        <v>66</v>
      </c>
      <c r="C47" s="5" t="s">
        <v>5</v>
      </c>
      <c r="D47" s="5" t="s">
        <v>216</v>
      </c>
    </row>
    <row r="48" spans="1:4" x14ac:dyDescent="0.25">
      <c r="A48" s="127" t="s">
        <v>67</v>
      </c>
      <c r="B48" s="127"/>
      <c r="C48" s="127"/>
      <c r="D48" s="127"/>
    </row>
    <row r="49" spans="1:4" ht="15.75" customHeight="1" x14ac:dyDescent="0.25">
      <c r="A49" s="4">
        <v>18</v>
      </c>
      <c r="B49" s="7" t="s">
        <v>68</v>
      </c>
      <c r="C49" s="5" t="s">
        <v>5</v>
      </c>
      <c r="D49" s="8" t="s">
        <v>224</v>
      </c>
    </row>
    <row r="50" spans="1:4" x14ac:dyDescent="0.25">
      <c r="A50" s="127" t="s">
        <v>69</v>
      </c>
      <c r="B50" s="127"/>
      <c r="C50" s="127"/>
      <c r="D50" s="127"/>
    </row>
    <row r="51" spans="1:4" ht="15.75" customHeight="1" x14ac:dyDescent="0.25">
      <c r="A51" s="4">
        <v>19</v>
      </c>
      <c r="B51" s="7" t="s">
        <v>70</v>
      </c>
      <c r="C51" s="5" t="s">
        <v>5</v>
      </c>
      <c r="D51" s="8" t="s">
        <v>215</v>
      </c>
    </row>
    <row r="52" spans="1:4" x14ac:dyDescent="0.25">
      <c r="A52" s="123" t="s">
        <v>71</v>
      </c>
      <c r="B52" s="123"/>
      <c r="C52" s="123"/>
      <c r="D52" s="123"/>
    </row>
    <row r="53" spans="1:4" x14ac:dyDescent="0.25">
      <c r="A53" s="4">
        <v>21</v>
      </c>
      <c r="B53" s="7" t="s">
        <v>72</v>
      </c>
      <c r="C53" s="5" t="s">
        <v>5</v>
      </c>
      <c r="D53" s="8" t="s">
        <v>215</v>
      </c>
    </row>
    <row r="54" spans="1:4" ht="15.75" customHeight="1" x14ac:dyDescent="0.25">
      <c r="A54" s="4">
        <v>22</v>
      </c>
      <c r="B54" s="7" t="s">
        <v>73</v>
      </c>
      <c r="C54" s="5" t="s">
        <v>29</v>
      </c>
      <c r="D54" s="5"/>
    </row>
    <row r="55" spans="1:4" x14ac:dyDescent="0.25">
      <c r="A55" s="127" t="s">
        <v>74</v>
      </c>
      <c r="B55" s="127"/>
      <c r="C55" s="127"/>
      <c r="D55" s="127"/>
    </row>
    <row r="56" spans="1:4" ht="15.75" customHeight="1" x14ac:dyDescent="0.25">
      <c r="A56" s="4">
        <v>23</v>
      </c>
      <c r="B56" s="7" t="s">
        <v>75</v>
      </c>
      <c r="C56" s="5" t="s">
        <v>5</v>
      </c>
      <c r="D56" s="5" t="s">
        <v>214</v>
      </c>
    </row>
    <row r="57" spans="1:4" x14ac:dyDescent="0.25">
      <c r="A57" s="127" t="s">
        <v>76</v>
      </c>
      <c r="B57" s="127"/>
      <c r="C57" s="127"/>
      <c r="D57" s="127"/>
    </row>
    <row r="58" spans="1:4" ht="15.75" customHeight="1" x14ac:dyDescent="0.25">
      <c r="A58" s="4">
        <v>24</v>
      </c>
      <c r="B58" s="3" t="s">
        <v>77</v>
      </c>
      <c r="C58" s="5" t="s">
        <v>5</v>
      </c>
      <c r="D58" s="20" t="s">
        <v>225</v>
      </c>
    </row>
    <row r="59" spans="1:4" x14ac:dyDescent="0.25">
      <c r="A59" s="127" t="s">
        <v>78</v>
      </c>
      <c r="B59" s="127"/>
      <c r="C59" s="127"/>
      <c r="D59" s="127"/>
    </row>
    <row r="60" spans="1:4" ht="15.75" customHeight="1" x14ac:dyDescent="0.25">
      <c r="A60" s="4">
        <v>25</v>
      </c>
      <c r="B60" s="3" t="s">
        <v>79</v>
      </c>
      <c r="C60" s="5" t="s">
        <v>5</v>
      </c>
      <c r="D60" s="5" t="s">
        <v>214</v>
      </c>
    </row>
    <row r="61" spans="1:4" x14ac:dyDescent="0.25">
      <c r="A61" s="127" t="s">
        <v>80</v>
      </c>
      <c r="B61" s="127"/>
      <c r="C61" s="127"/>
      <c r="D61" s="127"/>
    </row>
    <row r="62" spans="1:4" ht="15.75" customHeight="1" x14ac:dyDescent="0.25">
      <c r="A62" s="4">
        <v>26</v>
      </c>
      <c r="B62" s="3" t="s">
        <v>81</v>
      </c>
      <c r="C62" s="5" t="s">
        <v>5</v>
      </c>
      <c r="D62" s="8" t="s">
        <v>226</v>
      </c>
    </row>
    <row r="63" spans="1:4" x14ac:dyDescent="0.25">
      <c r="A63" s="123" t="s">
        <v>86</v>
      </c>
      <c r="B63" s="123"/>
      <c r="C63" s="123"/>
      <c r="D63" s="123"/>
    </row>
    <row r="64" spans="1:4" x14ac:dyDescent="0.25">
      <c r="A64" s="4">
        <v>27</v>
      </c>
      <c r="B64" s="3" t="s">
        <v>82</v>
      </c>
      <c r="C64" s="5" t="s">
        <v>5</v>
      </c>
      <c r="D64" s="5" t="s">
        <v>214</v>
      </c>
    </row>
  </sheetData>
  <mergeCells count="23">
    <mergeCell ref="A63:D63"/>
    <mergeCell ref="A46:D46"/>
    <mergeCell ref="A48:D48"/>
    <mergeCell ref="A50:D50"/>
    <mergeCell ref="A52:D52"/>
    <mergeCell ref="A55:D55"/>
    <mergeCell ref="A57:D57"/>
    <mergeCell ref="A59:D59"/>
    <mergeCell ref="A61:D61"/>
    <mergeCell ref="A37:A42"/>
    <mergeCell ref="A20:D20"/>
    <mergeCell ref="A24:D24"/>
    <mergeCell ref="A43:D43"/>
    <mergeCell ref="A21:A23"/>
    <mergeCell ref="A25:A30"/>
    <mergeCell ref="A31:A36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77" sqref="D77"/>
    </sheetView>
  </sheetViews>
  <sheetFormatPr defaultRowHeight="15.75" x14ac:dyDescent="0.25"/>
  <cols>
    <col min="1" max="1" width="5.85546875" style="21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124" t="s">
        <v>90</v>
      </c>
      <c r="B1" s="124"/>
      <c r="C1" s="124"/>
      <c r="D1" s="124"/>
    </row>
    <row r="2" spans="1:4" ht="16.5" thickBot="1" x14ac:dyDescent="0.3"/>
    <row r="3" spans="1:4" ht="35.1" customHeight="1" x14ac:dyDescent="0.25">
      <c r="A3" s="29" t="s">
        <v>0</v>
      </c>
      <c r="B3" s="30" t="s">
        <v>1</v>
      </c>
      <c r="C3" s="30" t="s">
        <v>2</v>
      </c>
      <c r="D3" s="31" t="s">
        <v>3</v>
      </c>
    </row>
    <row r="4" spans="1:4" s="6" customFormat="1" ht="35.1" customHeight="1" thickBot="1" x14ac:dyDescent="0.3">
      <c r="A4" s="26"/>
      <c r="B4" s="32" t="s">
        <v>4</v>
      </c>
      <c r="C4" s="27" t="s">
        <v>5</v>
      </c>
      <c r="D4" s="33">
        <v>43555</v>
      </c>
    </row>
    <row r="5" spans="1:4" s="6" customFormat="1" ht="51.75" customHeight="1" x14ac:dyDescent="0.25">
      <c r="A5" s="128">
        <v>1</v>
      </c>
      <c r="B5" s="22" t="s">
        <v>87</v>
      </c>
      <c r="C5" s="23" t="s">
        <v>5</v>
      </c>
      <c r="D5" s="24" t="s">
        <v>227</v>
      </c>
    </row>
    <row r="6" spans="1:4" s="6" customFormat="1" ht="20.100000000000001" customHeight="1" x14ac:dyDescent="0.25">
      <c r="A6" s="129"/>
      <c r="B6" s="7" t="s">
        <v>59</v>
      </c>
      <c r="C6" s="5" t="s">
        <v>5</v>
      </c>
      <c r="D6" s="25" t="s">
        <v>228</v>
      </c>
    </row>
    <row r="7" spans="1:4" s="6" customFormat="1" ht="36.75" customHeight="1" x14ac:dyDescent="0.25">
      <c r="A7" s="129"/>
      <c r="B7" s="7" t="s">
        <v>88</v>
      </c>
      <c r="C7" s="5" t="s">
        <v>13</v>
      </c>
      <c r="D7" s="48" t="s">
        <v>270</v>
      </c>
    </row>
    <row r="8" spans="1:4" s="6" customFormat="1" ht="32.25" customHeight="1" x14ac:dyDescent="0.25">
      <c r="A8" s="129"/>
      <c r="B8" s="3" t="s">
        <v>174</v>
      </c>
      <c r="C8" s="5" t="s">
        <v>5</v>
      </c>
      <c r="D8" s="25"/>
    </row>
    <row r="9" spans="1:4" s="6" customFormat="1" ht="34.5" customHeight="1" x14ac:dyDescent="0.25">
      <c r="A9" s="129"/>
      <c r="B9" s="3" t="s">
        <v>175</v>
      </c>
      <c r="C9" s="5" t="s">
        <v>5</v>
      </c>
      <c r="D9" s="25" t="s">
        <v>17</v>
      </c>
    </row>
    <row r="10" spans="1:4" s="6" customFormat="1" ht="20.100000000000001" customHeight="1" x14ac:dyDescent="0.25">
      <c r="A10" s="129"/>
      <c r="B10" s="3" t="s">
        <v>176</v>
      </c>
      <c r="C10" s="5" t="s">
        <v>5</v>
      </c>
      <c r="D10" s="25" t="s">
        <v>243</v>
      </c>
    </row>
    <row r="11" spans="1:4" s="6" customFormat="1" ht="20.100000000000001" customHeight="1" thickBot="1" x14ac:dyDescent="0.3">
      <c r="A11" s="130"/>
      <c r="B11" s="46" t="s">
        <v>89</v>
      </c>
      <c r="C11" s="27" t="s">
        <v>5</v>
      </c>
      <c r="D11" s="28" t="s">
        <v>263</v>
      </c>
    </row>
    <row r="12" spans="1:4" s="6" customFormat="1" ht="47.25" x14ac:dyDescent="0.25">
      <c r="A12" s="128">
        <v>2</v>
      </c>
      <c r="B12" s="22" t="s">
        <v>87</v>
      </c>
      <c r="C12" s="23" t="s">
        <v>5</v>
      </c>
      <c r="D12" s="24" t="s">
        <v>229</v>
      </c>
    </row>
    <row r="13" spans="1:4" s="6" customFormat="1" x14ac:dyDescent="0.25">
      <c r="A13" s="129"/>
      <c r="B13" s="7" t="s">
        <v>59</v>
      </c>
      <c r="C13" s="5" t="s">
        <v>5</v>
      </c>
      <c r="D13" s="25" t="s">
        <v>228</v>
      </c>
    </row>
    <row r="14" spans="1:4" s="6" customFormat="1" ht="30" x14ac:dyDescent="0.25">
      <c r="A14" s="129"/>
      <c r="B14" s="7" t="s">
        <v>88</v>
      </c>
      <c r="C14" s="5" t="s">
        <v>13</v>
      </c>
      <c r="D14" s="48" t="s">
        <v>270</v>
      </c>
    </row>
    <row r="15" spans="1:4" ht="31.5" x14ac:dyDescent="0.25">
      <c r="A15" s="129"/>
      <c r="B15" s="3" t="s">
        <v>174</v>
      </c>
      <c r="C15" s="5" t="s">
        <v>5</v>
      </c>
      <c r="D15" s="25"/>
    </row>
    <row r="16" spans="1:4" ht="31.5" x14ac:dyDescent="0.25">
      <c r="A16" s="129"/>
      <c r="B16" s="3" t="s">
        <v>175</v>
      </c>
      <c r="C16" s="5" t="s">
        <v>5</v>
      </c>
      <c r="D16" s="25" t="s">
        <v>17</v>
      </c>
    </row>
    <row r="17" spans="1:4" x14ac:dyDescent="0.25">
      <c r="A17" s="129"/>
      <c r="B17" s="3" t="s">
        <v>176</v>
      </c>
      <c r="C17" s="5" t="s">
        <v>5</v>
      </c>
      <c r="D17" s="25" t="s">
        <v>243</v>
      </c>
    </row>
    <row r="18" spans="1:4" ht="16.5" thickBot="1" x14ac:dyDescent="0.3">
      <c r="A18" s="130"/>
      <c r="B18" s="46" t="s">
        <v>89</v>
      </c>
      <c r="C18" s="27" t="s">
        <v>5</v>
      </c>
      <c r="D18" s="28" t="s">
        <v>263</v>
      </c>
    </row>
    <row r="19" spans="1:4" x14ac:dyDescent="0.25">
      <c r="A19" s="128">
        <v>3</v>
      </c>
      <c r="B19" s="22" t="s">
        <v>87</v>
      </c>
      <c r="C19" s="23" t="s">
        <v>5</v>
      </c>
      <c r="D19" s="24" t="s">
        <v>230</v>
      </c>
    </row>
    <row r="20" spans="1:4" x14ac:dyDescent="0.25">
      <c r="A20" s="129"/>
      <c r="B20" s="7" t="s">
        <v>59</v>
      </c>
      <c r="C20" s="5" t="s">
        <v>5</v>
      </c>
      <c r="D20" s="25" t="s">
        <v>238</v>
      </c>
    </row>
    <row r="21" spans="1:4" ht="30" x14ac:dyDescent="0.25">
      <c r="A21" s="129"/>
      <c r="B21" s="7" t="s">
        <v>88</v>
      </c>
      <c r="C21" s="5" t="s">
        <v>13</v>
      </c>
      <c r="D21" s="48" t="s">
        <v>270</v>
      </c>
    </row>
    <row r="22" spans="1:4" ht="31.5" x14ac:dyDescent="0.25">
      <c r="A22" s="129"/>
      <c r="B22" s="3" t="s">
        <v>174</v>
      </c>
      <c r="C22" s="5" t="s">
        <v>5</v>
      </c>
      <c r="D22" s="25"/>
    </row>
    <row r="23" spans="1:4" ht="31.5" x14ac:dyDescent="0.25">
      <c r="A23" s="129"/>
      <c r="B23" s="3" t="s">
        <v>175</v>
      </c>
      <c r="C23" s="5" t="s">
        <v>5</v>
      </c>
      <c r="D23" s="25" t="s">
        <v>17</v>
      </c>
    </row>
    <row r="24" spans="1:4" x14ac:dyDescent="0.25">
      <c r="A24" s="129"/>
      <c r="B24" s="3" t="s">
        <v>176</v>
      </c>
      <c r="C24" s="5" t="s">
        <v>5</v>
      </c>
      <c r="D24" s="25" t="s">
        <v>243</v>
      </c>
    </row>
    <row r="25" spans="1:4" ht="16.5" thickBot="1" x14ac:dyDescent="0.3">
      <c r="A25" s="130"/>
      <c r="B25" s="46" t="s">
        <v>89</v>
      </c>
      <c r="C25" s="27" t="s">
        <v>5</v>
      </c>
      <c r="D25" s="28" t="s">
        <v>263</v>
      </c>
    </row>
    <row r="26" spans="1:4" ht="31.5" x14ac:dyDescent="0.25">
      <c r="A26" s="128">
        <v>4</v>
      </c>
      <c r="B26" s="22" t="s">
        <v>87</v>
      </c>
      <c r="C26" s="23" t="s">
        <v>5</v>
      </c>
      <c r="D26" s="24" t="s">
        <v>231</v>
      </c>
    </row>
    <row r="27" spans="1:4" x14ac:dyDescent="0.25">
      <c r="A27" s="129"/>
      <c r="B27" s="7" t="s">
        <v>59</v>
      </c>
      <c r="C27" s="5" t="s">
        <v>5</v>
      </c>
      <c r="D27" s="25" t="s">
        <v>238</v>
      </c>
    </row>
    <row r="28" spans="1:4" ht="30" x14ac:dyDescent="0.25">
      <c r="A28" s="129"/>
      <c r="B28" s="7" t="s">
        <v>88</v>
      </c>
      <c r="C28" s="5" t="s">
        <v>13</v>
      </c>
      <c r="D28" s="48" t="s">
        <v>270</v>
      </c>
    </row>
    <row r="29" spans="1:4" ht="31.5" x14ac:dyDescent="0.25">
      <c r="A29" s="129"/>
      <c r="B29" s="3" t="s">
        <v>174</v>
      </c>
      <c r="C29" s="5" t="s">
        <v>5</v>
      </c>
      <c r="D29" s="25"/>
    </row>
    <row r="30" spans="1:4" ht="31.5" x14ac:dyDescent="0.25">
      <c r="A30" s="129"/>
      <c r="B30" s="3" t="s">
        <v>175</v>
      </c>
      <c r="C30" s="5" t="s">
        <v>5</v>
      </c>
      <c r="D30" s="25" t="s">
        <v>17</v>
      </c>
    </row>
    <row r="31" spans="1:4" x14ac:dyDescent="0.25">
      <c r="A31" s="129"/>
      <c r="B31" s="3" t="s">
        <v>176</v>
      </c>
      <c r="C31" s="5" t="s">
        <v>5</v>
      </c>
      <c r="D31" s="25" t="s">
        <v>260</v>
      </c>
    </row>
    <row r="32" spans="1:4" ht="16.5" thickBot="1" x14ac:dyDescent="0.3">
      <c r="A32" s="130"/>
      <c r="B32" s="46" t="s">
        <v>89</v>
      </c>
      <c r="C32" s="27" t="s">
        <v>5</v>
      </c>
      <c r="D32" s="28" t="s">
        <v>263</v>
      </c>
    </row>
    <row r="33" spans="1:4" ht="31.5" x14ac:dyDescent="0.25">
      <c r="A33" s="128">
        <v>5</v>
      </c>
      <c r="B33" s="22" t="s">
        <v>87</v>
      </c>
      <c r="C33" s="23" t="s">
        <v>5</v>
      </c>
      <c r="D33" s="24" t="s">
        <v>232</v>
      </c>
    </row>
    <row r="34" spans="1:4" x14ac:dyDescent="0.25">
      <c r="A34" s="129"/>
      <c r="B34" s="7" t="s">
        <v>59</v>
      </c>
      <c r="C34" s="5" t="s">
        <v>5</v>
      </c>
      <c r="D34" s="25"/>
    </row>
    <row r="35" spans="1:4" ht="30" x14ac:dyDescent="0.25">
      <c r="A35" s="129"/>
      <c r="B35" s="7" t="s">
        <v>88</v>
      </c>
      <c r="C35" s="5" t="s">
        <v>13</v>
      </c>
      <c r="D35" s="48" t="s">
        <v>270</v>
      </c>
    </row>
    <row r="36" spans="1:4" ht="31.5" x14ac:dyDescent="0.25">
      <c r="A36" s="129"/>
      <c r="B36" s="3" t="s">
        <v>174</v>
      </c>
      <c r="C36" s="5" t="s">
        <v>5</v>
      </c>
      <c r="D36" s="25"/>
    </row>
    <row r="37" spans="1:4" ht="31.5" x14ac:dyDescent="0.25">
      <c r="A37" s="129"/>
      <c r="B37" s="3" t="s">
        <v>175</v>
      </c>
      <c r="C37" s="5" t="s">
        <v>5</v>
      </c>
      <c r="D37" s="25" t="s">
        <v>17</v>
      </c>
    </row>
    <row r="38" spans="1:4" x14ac:dyDescent="0.25">
      <c r="A38" s="129"/>
      <c r="B38" s="3" t="s">
        <v>176</v>
      </c>
      <c r="C38" s="5" t="s">
        <v>5</v>
      </c>
      <c r="D38" s="25" t="s">
        <v>243</v>
      </c>
    </row>
    <row r="39" spans="1:4" ht="16.5" thickBot="1" x14ac:dyDescent="0.3">
      <c r="A39" s="130"/>
      <c r="B39" s="46" t="s">
        <v>89</v>
      </c>
      <c r="C39" s="27" t="s">
        <v>5</v>
      </c>
      <c r="D39" s="28" t="s">
        <v>263</v>
      </c>
    </row>
    <row r="40" spans="1:4" ht="47.25" x14ac:dyDescent="0.25">
      <c r="A40" s="128">
        <v>6</v>
      </c>
      <c r="B40" s="22" t="s">
        <v>87</v>
      </c>
      <c r="C40" s="23" t="s">
        <v>5</v>
      </c>
      <c r="D40" s="24" t="s">
        <v>233</v>
      </c>
    </row>
    <row r="41" spans="1:4" x14ac:dyDescent="0.25">
      <c r="A41" s="129"/>
      <c r="B41" s="7" t="s">
        <v>59</v>
      </c>
      <c r="C41" s="5" t="s">
        <v>5</v>
      </c>
      <c r="D41" s="25" t="s">
        <v>239</v>
      </c>
    </row>
    <row r="42" spans="1:4" ht="30" x14ac:dyDescent="0.25">
      <c r="A42" s="129"/>
      <c r="B42" s="7" t="s">
        <v>88</v>
      </c>
      <c r="C42" s="5" t="s">
        <v>13</v>
      </c>
      <c r="D42" s="48" t="s">
        <v>270</v>
      </c>
    </row>
    <row r="43" spans="1:4" ht="31.5" x14ac:dyDescent="0.25">
      <c r="A43" s="129"/>
      <c r="B43" s="3" t="s">
        <v>174</v>
      </c>
      <c r="C43" s="5" t="s">
        <v>5</v>
      </c>
      <c r="D43" s="25"/>
    </row>
    <row r="44" spans="1:4" ht="31.5" x14ac:dyDescent="0.25">
      <c r="A44" s="129"/>
      <c r="B44" s="3" t="s">
        <v>175</v>
      </c>
      <c r="C44" s="5" t="s">
        <v>5</v>
      </c>
      <c r="D44" s="25" t="s">
        <v>17</v>
      </c>
    </row>
    <row r="45" spans="1:4" x14ac:dyDescent="0.25">
      <c r="A45" s="129"/>
      <c r="B45" s="3" t="s">
        <v>176</v>
      </c>
      <c r="C45" s="5" t="s">
        <v>5</v>
      </c>
      <c r="D45" s="25" t="s">
        <v>243</v>
      </c>
    </row>
    <row r="46" spans="1:4" ht="16.5" thickBot="1" x14ac:dyDescent="0.3">
      <c r="A46" s="130"/>
      <c r="B46" s="46" t="s">
        <v>89</v>
      </c>
      <c r="C46" s="27" t="s">
        <v>5</v>
      </c>
      <c r="D46" s="28" t="s">
        <v>263</v>
      </c>
    </row>
    <row r="47" spans="1:4" x14ac:dyDescent="0.25">
      <c r="A47" s="128">
        <v>7</v>
      </c>
      <c r="B47" s="22" t="s">
        <v>87</v>
      </c>
      <c r="C47" s="23" t="s">
        <v>5</v>
      </c>
      <c r="D47" s="24" t="s">
        <v>234</v>
      </c>
    </row>
    <row r="48" spans="1:4" x14ac:dyDescent="0.25">
      <c r="A48" s="129"/>
      <c r="B48" s="7" t="s">
        <v>59</v>
      </c>
      <c r="C48" s="5" t="s">
        <v>5</v>
      </c>
      <c r="D48" s="25" t="s">
        <v>240</v>
      </c>
    </row>
    <row r="49" spans="1:4" ht="30" x14ac:dyDescent="0.25">
      <c r="A49" s="129"/>
      <c r="B49" s="7" t="s">
        <v>88</v>
      </c>
      <c r="C49" s="5" t="s">
        <v>13</v>
      </c>
      <c r="D49" s="48" t="s">
        <v>270</v>
      </c>
    </row>
    <row r="50" spans="1:4" ht="31.5" x14ac:dyDescent="0.25">
      <c r="A50" s="129"/>
      <c r="B50" s="3" t="s">
        <v>174</v>
      </c>
      <c r="C50" s="5" t="s">
        <v>5</v>
      </c>
      <c r="D50" s="25"/>
    </row>
    <row r="51" spans="1:4" ht="31.5" x14ac:dyDescent="0.25">
      <c r="A51" s="129"/>
      <c r="B51" s="3" t="s">
        <v>175</v>
      </c>
      <c r="C51" s="5" t="s">
        <v>5</v>
      </c>
      <c r="D51" s="25" t="s">
        <v>17</v>
      </c>
    </row>
    <row r="52" spans="1:4" x14ac:dyDescent="0.25">
      <c r="A52" s="129"/>
      <c r="B52" s="3" t="s">
        <v>176</v>
      </c>
      <c r="C52" s="5" t="s">
        <v>5</v>
      </c>
      <c r="D52" s="25" t="s">
        <v>243</v>
      </c>
    </row>
    <row r="53" spans="1:4" ht="16.5" thickBot="1" x14ac:dyDescent="0.3">
      <c r="A53" s="130"/>
      <c r="B53" s="46" t="s">
        <v>89</v>
      </c>
      <c r="C53" s="27" t="s">
        <v>5</v>
      </c>
      <c r="D53" s="28" t="s">
        <v>263</v>
      </c>
    </row>
    <row r="54" spans="1:4" x14ac:dyDescent="0.25">
      <c r="A54" s="128">
        <v>8</v>
      </c>
      <c r="B54" s="22" t="s">
        <v>87</v>
      </c>
      <c r="C54" s="23" t="s">
        <v>5</v>
      </c>
      <c r="D54" s="24" t="s">
        <v>235</v>
      </c>
    </row>
    <row r="55" spans="1:4" x14ac:dyDescent="0.25">
      <c r="A55" s="129"/>
      <c r="B55" s="7" t="s">
        <v>59</v>
      </c>
      <c r="C55" s="5" t="s">
        <v>5</v>
      </c>
      <c r="D55" s="25" t="s">
        <v>238</v>
      </c>
    </row>
    <row r="56" spans="1:4" ht="30" x14ac:dyDescent="0.25">
      <c r="A56" s="129"/>
      <c r="B56" s="7" t="s">
        <v>88</v>
      </c>
      <c r="C56" s="5" t="s">
        <v>13</v>
      </c>
      <c r="D56" s="48" t="s">
        <v>270</v>
      </c>
    </row>
    <row r="57" spans="1:4" ht="31.5" x14ac:dyDescent="0.25">
      <c r="A57" s="129"/>
      <c r="B57" s="3" t="s">
        <v>174</v>
      </c>
      <c r="C57" s="5" t="s">
        <v>5</v>
      </c>
      <c r="D57" s="25"/>
    </row>
    <row r="58" spans="1:4" ht="31.5" x14ac:dyDescent="0.25">
      <c r="A58" s="129"/>
      <c r="B58" s="3" t="s">
        <v>175</v>
      </c>
      <c r="C58" s="5" t="s">
        <v>5</v>
      </c>
      <c r="D58" s="25" t="s">
        <v>17</v>
      </c>
    </row>
    <row r="59" spans="1:4" x14ac:dyDescent="0.25">
      <c r="A59" s="129"/>
      <c r="B59" s="3" t="s">
        <v>176</v>
      </c>
      <c r="C59" s="5" t="s">
        <v>5</v>
      </c>
      <c r="D59" s="25" t="s">
        <v>244</v>
      </c>
    </row>
    <row r="60" spans="1:4" ht="16.5" thickBot="1" x14ac:dyDescent="0.3">
      <c r="A60" s="130"/>
      <c r="B60" s="46" t="s">
        <v>89</v>
      </c>
      <c r="C60" s="27" t="s">
        <v>5</v>
      </c>
      <c r="D60" s="28" t="s">
        <v>263</v>
      </c>
    </row>
    <row r="61" spans="1:4" x14ac:dyDescent="0.25">
      <c r="A61" s="128">
        <v>9</v>
      </c>
      <c r="B61" s="22" t="s">
        <v>87</v>
      </c>
      <c r="C61" s="23" t="s">
        <v>5</v>
      </c>
      <c r="D61" s="24" t="s">
        <v>236</v>
      </c>
    </row>
    <row r="62" spans="1:4" x14ac:dyDescent="0.25">
      <c r="A62" s="129"/>
      <c r="B62" s="7" t="s">
        <v>59</v>
      </c>
      <c r="C62" s="5" t="s">
        <v>5</v>
      </c>
      <c r="D62" s="25" t="s">
        <v>241</v>
      </c>
    </row>
    <row r="63" spans="1:4" ht="30" x14ac:dyDescent="0.25">
      <c r="A63" s="129"/>
      <c r="B63" s="7" t="s">
        <v>88</v>
      </c>
      <c r="C63" s="5" t="s">
        <v>13</v>
      </c>
      <c r="D63" s="48" t="s">
        <v>270</v>
      </c>
    </row>
    <row r="64" spans="1:4" ht="31.5" x14ac:dyDescent="0.25">
      <c r="A64" s="129"/>
      <c r="B64" s="3" t="s">
        <v>174</v>
      </c>
      <c r="C64" s="5" t="s">
        <v>5</v>
      </c>
      <c r="D64" s="25"/>
    </row>
    <row r="65" spans="1:4" ht="31.5" x14ac:dyDescent="0.25">
      <c r="A65" s="129"/>
      <c r="B65" s="3" t="s">
        <v>175</v>
      </c>
      <c r="C65" s="5" t="s">
        <v>5</v>
      </c>
      <c r="D65" s="25" t="s">
        <v>17</v>
      </c>
    </row>
    <row r="66" spans="1:4" x14ac:dyDescent="0.25">
      <c r="A66" s="129"/>
      <c r="B66" s="3" t="s">
        <v>176</v>
      </c>
      <c r="C66" s="5" t="s">
        <v>5</v>
      </c>
      <c r="D66" s="25" t="s">
        <v>243</v>
      </c>
    </row>
    <row r="67" spans="1:4" ht="16.5" thickBot="1" x14ac:dyDescent="0.3">
      <c r="A67" s="130"/>
      <c r="B67" s="46" t="s">
        <v>89</v>
      </c>
      <c r="C67" s="27" t="s">
        <v>5</v>
      </c>
      <c r="D67" s="28" t="s">
        <v>263</v>
      </c>
    </row>
    <row r="68" spans="1:4" x14ac:dyDescent="0.25">
      <c r="A68" s="128">
        <v>10</v>
      </c>
      <c r="B68" s="22" t="s">
        <v>87</v>
      </c>
      <c r="C68" s="23" t="s">
        <v>5</v>
      </c>
      <c r="D68" s="24" t="s">
        <v>237</v>
      </c>
    </row>
    <row r="69" spans="1:4" x14ac:dyDescent="0.25">
      <c r="A69" s="129"/>
      <c r="B69" s="7" t="s">
        <v>59</v>
      </c>
      <c r="C69" s="5" t="s">
        <v>5</v>
      </c>
      <c r="D69" s="25" t="s">
        <v>242</v>
      </c>
    </row>
    <row r="70" spans="1:4" ht="30" x14ac:dyDescent="0.25">
      <c r="A70" s="129"/>
      <c r="B70" s="7" t="s">
        <v>88</v>
      </c>
      <c r="C70" s="5" t="s">
        <v>13</v>
      </c>
      <c r="D70" s="48" t="s">
        <v>270</v>
      </c>
    </row>
    <row r="71" spans="1:4" ht="31.5" x14ac:dyDescent="0.25">
      <c r="A71" s="129"/>
      <c r="B71" s="3" t="s">
        <v>174</v>
      </c>
      <c r="C71" s="5" t="s">
        <v>5</v>
      </c>
      <c r="D71" s="25"/>
    </row>
    <row r="72" spans="1:4" ht="31.5" x14ac:dyDescent="0.25">
      <c r="A72" s="129"/>
      <c r="B72" s="3" t="s">
        <v>175</v>
      </c>
      <c r="C72" s="5" t="s">
        <v>5</v>
      </c>
      <c r="D72" s="25" t="s">
        <v>17</v>
      </c>
    </row>
    <row r="73" spans="1:4" x14ac:dyDescent="0.25">
      <c r="A73" s="129"/>
      <c r="B73" s="3" t="s">
        <v>176</v>
      </c>
      <c r="C73" s="5" t="s">
        <v>5</v>
      </c>
      <c r="D73" s="25" t="s">
        <v>243</v>
      </c>
    </row>
    <row r="74" spans="1:4" ht="16.5" thickBot="1" x14ac:dyDescent="0.3">
      <c r="A74" s="130"/>
      <c r="B74" s="46" t="s">
        <v>89</v>
      </c>
      <c r="C74" s="27" t="s">
        <v>5</v>
      </c>
      <c r="D74" s="28" t="s">
        <v>263</v>
      </c>
    </row>
    <row r="75" spans="1:4" ht="17.25" customHeight="1" x14ac:dyDescent="0.25">
      <c r="A75" s="128">
        <v>11</v>
      </c>
      <c r="B75" s="22" t="s">
        <v>87</v>
      </c>
      <c r="C75" s="23" t="s">
        <v>5</v>
      </c>
      <c r="D75" s="24" t="s">
        <v>261</v>
      </c>
    </row>
    <row r="76" spans="1:4" x14ac:dyDescent="0.25">
      <c r="A76" s="129"/>
      <c r="B76" s="7" t="s">
        <v>59</v>
      </c>
      <c r="C76" s="5" t="s">
        <v>5</v>
      </c>
      <c r="D76" s="25"/>
    </row>
    <row r="77" spans="1:4" ht="30" x14ac:dyDescent="0.25">
      <c r="A77" s="129"/>
      <c r="B77" s="7" t="s">
        <v>88</v>
      </c>
      <c r="C77" s="5" t="s">
        <v>13</v>
      </c>
      <c r="D77" s="48" t="s">
        <v>270</v>
      </c>
    </row>
    <row r="78" spans="1:4" ht="31.5" x14ac:dyDescent="0.25">
      <c r="A78" s="129"/>
      <c r="B78" s="3" t="s">
        <v>174</v>
      </c>
      <c r="C78" s="5" t="s">
        <v>5</v>
      </c>
      <c r="D78" s="25"/>
    </row>
    <row r="79" spans="1:4" ht="31.5" x14ac:dyDescent="0.25">
      <c r="A79" s="129"/>
      <c r="B79" s="3" t="s">
        <v>175</v>
      </c>
      <c r="C79" s="5" t="s">
        <v>5</v>
      </c>
      <c r="D79" s="25" t="s">
        <v>17</v>
      </c>
    </row>
    <row r="80" spans="1:4" x14ac:dyDescent="0.25">
      <c r="A80" s="129"/>
      <c r="B80" s="3" t="s">
        <v>176</v>
      </c>
      <c r="C80" s="5" t="s">
        <v>5</v>
      </c>
      <c r="D80" s="25" t="s">
        <v>262</v>
      </c>
    </row>
    <row r="81" spans="1:4" ht="16.5" thickBot="1" x14ac:dyDescent="0.3">
      <c r="A81" s="130"/>
      <c r="B81" s="46" t="s">
        <v>89</v>
      </c>
      <c r="C81" s="27" t="s">
        <v>5</v>
      </c>
      <c r="D81" s="28" t="s">
        <v>263</v>
      </c>
    </row>
    <row r="82" spans="1:4" ht="31.5" x14ac:dyDescent="0.25">
      <c r="A82" s="128">
        <v>12</v>
      </c>
      <c r="B82" s="22" t="s">
        <v>87</v>
      </c>
      <c r="C82" s="23" t="s">
        <v>5</v>
      </c>
      <c r="D82" s="24" t="s">
        <v>264</v>
      </c>
    </row>
    <row r="83" spans="1:4" x14ac:dyDescent="0.25">
      <c r="A83" s="129"/>
      <c r="B83" s="7" t="s">
        <v>59</v>
      </c>
      <c r="C83" s="5" t="s">
        <v>5</v>
      </c>
      <c r="D83" s="25" t="s">
        <v>266</v>
      </c>
    </row>
    <row r="84" spans="1:4" x14ac:dyDescent="0.25">
      <c r="A84" s="129"/>
      <c r="B84" s="7" t="s">
        <v>88</v>
      </c>
      <c r="C84" s="5" t="s">
        <v>13</v>
      </c>
      <c r="D84" s="25">
        <v>600</v>
      </c>
    </row>
    <row r="85" spans="1:4" ht="31.5" x14ac:dyDescent="0.25">
      <c r="A85" s="129"/>
      <c r="B85" s="3" t="s">
        <v>174</v>
      </c>
      <c r="C85" s="5" t="s">
        <v>5</v>
      </c>
      <c r="D85" s="39">
        <v>41275</v>
      </c>
    </row>
    <row r="86" spans="1:4" ht="31.5" x14ac:dyDescent="0.25">
      <c r="A86" s="129"/>
      <c r="B86" s="3" t="s">
        <v>175</v>
      </c>
      <c r="C86" s="5" t="s">
        <v>5</v>
      </c>
      <c r="D86" s="25" t="s">
        <v>17</v>
      </c>
    </row>
    <row r="87" spans="1:4" x14ac:dyDescent="0.25">
      <c r="A87" s="129"/>
      <c r="B87" s="3" t="s">
        <v>176</v>
      </c>
      <c r="C87" s="5" t="s">
        <v>5</v>
      </c>
      <c r="D87" s="25" t="s">
        <v>265</v>
      </c>
    </row>
    <row r="88" spans="1:4" ht="16.5" thickBot="1" x14ac:dyDescent="0.3">
      <c r="A88" s="130"/>
      <c r="B88" s="46" t="s">
        <v>89</v>
      </c>
      <c r="C88" s="27" t="s">
        <v>5</v>
      </c>
      <c r="D88" s="28" t="s">
        <v>263</v>
      </c>
    </row>
    <row r="89" spans="1:4" x14ac:dyDescent="0.25">
      <c r="A89" s="133">
        <v>13</v>
      </c>
      <c r="B89" s="22" t="s">
        <v>87</v>
      </c>
      <c r="C89" s="23" t="s">
        <v>5</v>
      </c>
      <c r="D89" s="24" t="s">
        <v>272</v>
      </c>
    </row>
    <row r="90" spans="1:4" x14ac:dyDescent="0.25">
      <c r="A90" s="134"/>
      <c r="B90" s="7" t="s">
        <v>59</v>
      </c>
      <c r="C90" s="5" t="s">
        <v>5</v>
      </c>
      <c r="D90" s="25" t="s">
        <v>266</v>
      </c>
    </row>
    <row r="91" spans="1:4" x14ac:dyDescent="0.25">
      <c r="A91" s="134"/>
      <c r="B91" s="7" t="s">
        <v>88</v>
      </c>
      <c r="C91" s="5" t="s">
        <v>13</v>
      </c>
      <c r="D91" s="25">
        <v>5300</v>
      </c>
    </row>
    <row r="92" spans="1:4" ht="31.5" x14ac:dyDescent="0.25">
      <c r="A92" s="134"/>
      <c r="B92" s="3" t="s">
        <v>174</v>
      </c>
      <c r="C92" s="5" t="s">
        <v>5</v>
      </c>
      <c r="D92" s="39">
        <v>41275</v>
      </c>
    </row>
    <row r="93" spans="1:4" ht="31.5" x14ac:dyDescent="0.25">
      <c r="A93" s="134"/>
      <c r="B93" s="3" t="s">
        <v>175</v>
      </c>
      <c r="C93" s="5" t="s">
        <v>5</v>
      </c>
      <c r="D93" s="25" t="s">
        <v>17</v>
      </c>
    </row>
    <row r="94" spans="1:4" x14ac:dyDescent="0.25">
      <c r="A94" s="134"/>
      <c r="B94" s="3" t="s">
        <v>176</v>
      </c>
      <c r="C94" s="5" t="s">
        <v>5</v>
      </c>
      <c r="D94" s="25" t="s">
        <v>243</v>
      </c>
    </row>
    <row r="95" spans="1:4" ht="16.5" thickBot="1" x14ac:dyDescent="0.3">
      <c r="A95" s="135"/>
      <c r="B95" s="46" t="s">
        <v>89</v>
      </c>
      <c r="C95" s="27" t="s">
        <v>5</v>
      </c>
      <c r="D95" s="28" t="s">
        <v>273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B2" sqref="B2:D2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124" t="s">
        <v>100</v>
      </c>
      <c r="B1" s="124"/>
      <c r="C1" s="124"/>
      <c r="D1" s="124"/>
    </row>
    <row r="2" spans="1:4" ht="26.25" x14ac:dyDescent="0.4">
      <c r="B2" s="139" t="s">
        <v>313</v>
      </c>
      <c r="C2" s="139"/>
      <c r="D2" s="139"/>
    </row>
    <row r="3" spans="1:4" ht="35.1" customHeight="1" thickBot="1" x14ac:dyDescent="0.3">
      <c r="A3" s="42" t="s">
        <v>0</v>
      </c>
      <c r="B3" s="42" t="s">
        <v>1</v>
      </c>
      <c r="C3" s="42" t="s">
        <v>2</v>
      </c>
      <c r="D3" s="42" t="s">
        <v>3</v>
      </c>
    </row>
    <row r="4" spans="1:4" s="6" customFormat="1" ht="20.100000000000001" customHeight="1" x14ac:dyDescent="0.25">
      <c r="A4" s="34" t="s">
        <v>8</v>
      </c>
      <c r="B4" s="35" t="s">
        <v>4</v>
      </c>
      <c r="C4" s="23" t="s">
        <v>5</v>
      </c>
      <c r="D4" s="36">
        <v>43070</v>
      </c>
    </row>
    <row r="5" spans="1:4" s="6" customFormat="1" ht="20.100000000000001" customHeight="1" x14ac:dyDescent="0.25">
      <c r="A5" s="37"/>
      <c r="B5" s="7" t="s">
        <v>91</v>
      </c>
      <c r="C5" s="5" t="s">
        <v>5</v>
      </c>
      <c r="D5" s="25" t="s">
        <v>245</v>
      </c>
    </row>
    <row r="6" spans="1:4" s="6" customFormat="1" ht="37.5" customHeight="1" x14ac:dyDescent="0.25">
      <c r="A6" s="37"/>
      <c r="B6" s="7" t="s">
        <v>92</v>
      </c>
      <c r="C6" s="5" t="s">
        <v>5</v>
      </c>
      <c r="D6" s="25" t="s">
        <v>246</v>
      </c>
    </row>
    <row r="7" spans="1:4" s="6" customFormat="1" ht="20.100000000000001" customHeight="1" x14ac:dyDescent="0.25">
      <c r="A7" s="37"/>
      <c r="B7" s="3" t="s">
        <v>59</v>
      </c>
      <c r="C7" s="5" t="s">
        <v>5</v>
      </c>
      <c r="D7" s="25" t="s">
        <v>240</v>
      </c>
    </row>
    <row r="8" spans="1:4" s="6" customFormat="1" ht="20.100000000000001" customHeight="1" x14ac:dyDescent="0.25">
      <c r="A8" s="37"/>
      <c r="B8" s="3" t="s">
        <v>93</v>
      </c>
      <c r="C8" s="5" t="s">
        <v>13</v>
      </c>
      <c r="D8" s="25">
        <v>11.67</v>
      </c>
    </row>
    <row r="9" spans="1:4" s="6" customFormat="1" ht="35.1" customHeight="1" x14ac:dyDescent="0.25">
      <c r="A9" s="37"/>
      <c r="B9" s="7" t="s">
        <v>94</v>
      </c>
      <c r="C9" s="5" t="s">
        <v>5</v>
      </c>
      <c r="D9" s="38" t="s">
        <v>247</v>
      </c>
    </row>
    <row r="10" spans="1:4" s="6" customFormat="1" ht="35.1" customHeight="1" x14ac:dyDescent="0.25">
      <c r="A10" s="37"/>
      <c r="B10" s="3" t="s">
        <v>95</v>
      </c>
      <c r="C10" s="5" t="s">
        <v>5</v>
      </c>
      <c r="D10" s="38" t="s">
        <v>248</v>
      </c>
    </row>
    <row r="11" spans="1:4" s="6" customFormat="1" ht="157.5" customHeight="1" x14ac:dyDescent="0.25">
      <c r="A11" s="37"/>
      <c r="B11" s="3" t="s">
        <v>96</v>
      </c>
      <c r="C11" s="5" t="s">
        <v>5</v>
      </c>
      <c r="D11" s="25" t="s">
        <v>287</v>
      </c>
    </row>
    <row r="12" spans="1:4" s="6" customFormat="1" ht="20.100000000000001" customHeight="1" x14ac:dyDescent="0.25">
      <c r="A12" s="37"/>
      <c r="B12" s="7" t="s">
        <v>97</v>
      </c>
      <c r="C12" s="5" t="s">
        <v>5</v>
      </c>
      <c r="D12" s="39">
        <v>42339</v>
      </c>
    </row>
    <row r="13" spans="1:4" s="6" customFormat="1" ht="33" customHeight="1" x14ac:dyDescent="0.25">
      <c r="A13" s="37"/>
      <c r="B13" s="7" t="s">
        <v>177</v>
      </c>
      <c r="C13" s="5" t="s">
        <v>5</v>
      </c>
      <c r="D13" s="25" t="s">
        <v>249</v>
      </c>
    </row>
    <row r="14" spans="1:4" s="6" customFormat="1" ht="33" customHeight="1" x14ac:dyDescent="0.25">
      <c r="A14" s="37"/>
      <c r="B14" s="7" t="s">
        <v>178</v>
      </c>
      <c r="C14" s="5" t="s">
        <v>5</v>
      </c>
      <c r="D14" s="25">
        <v>2.8000000000000001E-2</v>
      </c>
    </row>
    <row r="15" spans="1:4" s="6" customFormat="1" ht="35.25" customHeight="1" x14ac:dyDescent="0.25">
      <c r="A15" s="136" t="s">
        <v>99</v>
      </c>
      <c r="B15" s="137"/>
      <c r="C15" s="137"/>
      <c r="D15" s="138"/>
    </row>
    <row r="16" spans="1:4" s="6" customFormat="1" ht="161.25" customHeight="1" thickBot="1" x14ac:dyDescent="0.3">
      <c r="A16" s="40"/>
      <c r="B16" s="41" t="s">
        <v>99</v>
      </c>
      <c r="C16" s="27" t="s">
        <v>5</v>
      </c>
      <c r="D16" s="28" t="s">
        <v>288</v>
      </c>
    </row>
    <row r="17" spans="1:4" x14ac:dyDescent="0.25">
      <c r="A17" s="34">
        <v>2</v>
      </c>
      <c r="B17" s="35" t="s">
        <v>4</v>
      </c>
      <c r="C17" s="23" t="s">
        <v>5</v>
      </c>
      <c r="D17" s="36">
        <v>42339</v>
      </c>
    </row>
    <row r="18" spans="1:4" x14ac:dyDescent="0.25">
      <c r="A18" s="37"/>
      <c r="B18" s="7" t="s">
        <v>91</v>
      </c>
      <c r="C18" s="5" t="s">
        <v>5</v>
      </c>
      <c r="D18" s="25" t="s">
        <v>250</v>
      </c>
    </row>
    <row r="19" spans="1:4" ht="31.5" x14ac:dyDescent="0.25">
      <c r="A19" s="37"/>
      <c r="B19" s="7" t="s">
        <v>92</v>
      </c>
      <c r="C19" s="5" t="s">
        <v>5</v>
      </c>
      <c r="D19" s="25" t="s">
        <v>246</v>
      </c>
    </row>
    <row r="20" spans="1:4" x14ac:dyDescent="0.25">
      <c r="A20" s="37"/>
      <c r="B20" s="3" t="s">
        <v>59</v>
      </c>
      <c r="C20" s="5" t="s">
        <v>5</v>
      </c>
      <c r="D20" s="25" t="s">
        <v>240</v>
      </c>
    </row>
    <row r="21" spans="1:4" x14ac:dyDescent="0.25">
      <c r="A21" s="37"/>
      <c r="B21" s="3" t="s">
        <v>93</v>
      </c>
      <c r="C21" s="5" t="s">
        <v>13</v>
      </c>
      <c r="D21" s="25">
        <v>77.41</v>
      </c>
    </row>
    <row r="22" spans="1:4" ht="94.5" x14ac:dyDescent="0.25">
      <c r="A22" s="37"/>
      <c r="B22" s="7" t="s">
        <v>94</v>
      </c>
      <c r="C22" s="5" t="s">
        <v>5</v>
      </c>
      <c r="D22" s="38" t="s">
        <v>258</v>
      </c>
    </row>
    <row r="23" spans="1:4" ht="31.5" x14ac:dyDescent="0.25">
      <c r="A23" s="37"/>
      <c r="B23" s="3" t="s">
        <v>95</v>
      </c>
      <c r="C23" s="5" t="s">
        <v>5</v>
      </c>
      <c r="D23" s="38" t="s">
        <v>252</v>
      </c>
    </row>
    <row r="24" spans="1:4" ht="63" x14ac:dyDescent="0.25">
      <c r="A24" s="37"/>
      <c r="B24" s="3" t="s">
        <v>96</v>
      </c>
      <c r="C24" s="5" t="s">
        <v>5</v>
      </c>
      <c r="D24" s="25" t="s">
        <v>289</v>
      </c>
    </row>
    <row r="25" spans="1:4" x14ac:dyDescent="0.25">
      <c r="A25" s="37"/>
      <c r="B25" s="7" t="s">
        <v>97</v>
      </c>
      <c r="C25" s="5" t="s">
        <v>5</v>
      </c>
      <c r="D25" s="39" t="s">
        <v>290</v>
      </c>
    </row>
    <row r="26" spans="1:4" ht="31.5" x14ac:dyDescent="0.25">
      <c r="A26" s="37"/>
      <c r="B26" s="47" t="s">
        <v>177</v>
      </c>
      <c r="C26" s="5" t="s">
        <v>5</v>
      </c>
      <c r="D26" s="25" t="s">
        <v>267</v>
      </c>
    </row>
    <row r="27" spans="1:4" ht="31.5" x14ac:dyDescent="0.25">
      <c r="A27" s="37"/>
      <c r="B27" s="7" t="s">
        <v>178</v>
      </c>
      <c r="C27" s="5" t="s">
        <v>5</v>
      </c>
      <c r="D27" s="25">
        <v>2.8000000000000001E-2</v>
      </c>
    </row>
    <row r="28" spans="1:4" ht="15.75" customHeight="1" x14ac:dyDescent="0.25">
      <c r="A28" s="136" t="s">
        <v>99</v>
      </c>
      <c r="B28" s="137"/>
      <c r="C28" s="137"/>
      <c r="D28" s="138"/>
    </row>
    <row r="29" spans="1:4" ht="79.5" thickBot="1" x14ac:dyDescent="0.3">
      <c r="A29" s="40"/>
      <c r="B29" s="41" t="s">
        <v>99</v>
      </c>
      <c r="C29" s="27" t="s">
        <v>5</v>
      </c>
      <c r="D29" s="28" t="s">
        <v>288</v>
      </c>
    </row>
    <row r="30" spans="1:4" x14ac:dyDescent="0.25">
      <c r="A30" s="34">
        <v>3</v>
      </c>
      <c r="B30" s="35" t="s">
        <v>4</v>
      </c>
      <c r="C30" s="23" t="s">
        <v>5</v>
      </c>
      <c r="D30" s="36">
        <v>42339</v>
      </c>
    </row>
    <row r="31" spans="1:4" x14ac:dyDescent="0.25">
      <c r="A31" s="37"/>
      <c r="B31" s="7" t="s">
        <v>91</v>
      </c>
      <c r="C31" s="5" t="s">
        <v>5</v>
      </c>
      <c r="D31" s="25" t="s">
        <v>253</v>
      </c>
    </row>
    <row r="32" spans="1:4" ht="31.5" x14ac:dyDescent="0.25">
      <c r="A32" s="37"/>
      <c r="B32" s="7" t="s">
        <v>92</v>
      </c>
      <c r="C32" s="5" t="s">
        <v>5</v>
      </c>
      <c r="D32" s="25" t="s">
        <v>246</v>
      </c>
    </row>
    <row r="33" spans="1:4" x14ac:dyDescent="0.25">
      <c r="A33" s="37"/>
      <c r="B33" s="3" t="s">
        <v>59</v>
      </c>
      <c r="C33" s="5" t="s">
        <v>5</v>
      </c>
      <c r="D33" s="25" t="s">
        <v>254</v>
      </c>
    </row>
    <row r="34" spans="1:4" x14ac:dyDescent="0.25">
      <c r="A34" s="37"/>
      <c r="B34" s="3" t="s">
        <v>93</v>
      </c>
      <c r="C34" s="5" t="s">
        <v>13</v>
      </c>
      <c r="D34" s="25">
        <v>114.1</v>
      </c>
    </row>
    <row r="35" spans="1:4" ht="94.5" x14ac:dyDescent="0.25">
      <c r="A35" s="37"/>
      <c r="B35" s="7" t="s">
        <v>94</v>
      </c>
      <c r="C35" s="5" t="s">
        <v>5</v>
      </c>
      <c r="D35" s="38" t="s">
        <v>258</v>
      </c>
    </row>
    <row r="36" spans="1:4" ht="31.5" x14ac:dyDescent="0.25">
      <c r="A36" s="37"/>
      <c r="B36" s="3" t="s">
        <v>95</v>
      </c>
      <c r="C36" s="5" t="s">
        <v>5</v>
      </c>
      <c r="D36" s="38" t="s">
        <v>252</v>
      </c>
    </row>
    <row r="37" spans="1:4" ht="63" x14ac:dyDescent="0.25">
      <c r="A37" s="37"/>
      <c r="B37" s="3" t="s">
        <v>96</v>
      </c>
      <c r="C37" s="5" t="s">
        <v>5</v>
      </c>
      <c r="D37" s="25" t="s">
        <v>291</v>
      </c>
    </row>
    <row r="38" spans="1:4" x14ac:dyDescent="0.25">
      <c r="A38" s="37"/>
      <c r="B38" s="7" t="s">
        <v>97</v>
      </c>
      <c r="C38" s="5" t="s">
        <v>5</v>
      </c>
      <c r="D38" s="39">
        <v>42339</v>
      </c>
    </row>
    <row r="39" spans="1:4" ht="31.5" x14ac:dyDescent="0.25">
      <c r="A39" s="37"/>
      <c r="B39" s="47" t="s">
        <v>177</v>
      </c>
      <c r="C39" s="5" t="s">
        <v>5</v>
      </c>
      <c r="D39" s="25">
        <v>2.7E-2</v>
      </c>
    </row>
    <row r="40" spans="1:4" ht="31.5" x14ac:dyDescent="0.25">
      <c r="A40" s="37"/>
      <c r="B40" s="47" t="s">
        <v>178</v>
      </c>
      <c r="C40" s="5" t="s">
        <v>5</v>
      </c>
      <c r="D40" s="53">
        <v>2.8000000000000001E-2</v>
      </c>
    </row>
    <row r="41" spans="1:4" ht="15.75" customHeight="1" x14ac:dyDescent="0.25">
      <c r="A41" s="136" t="s">
        <v>99</v>
      </c>
      <c r="B41" s="137"/>
      <c r="C41" s="137"/>
      <c r="D41" s="138"/>
    </row>
    <row r="42" spans="1:4" ht="79.5" thickBot="1" x14ac:dyDescent="0.3">
      <c r="A42" s="40"/>
      <c r="B42" s="41" t="s">
        <v>99</v>
      </c>
      <c r="C42" s="27" t="s">
        <v>5</v>
      </c>
      <c r="D42" s="28" t="s">
        <v>288</v>
      </c>
    </row>
    <row r="43" spans="1:4" ht="21" customHeight="1" x14ac:dyDescent="0.25">
      <c r="A43" s="34">
        <v>4</v>
      </c>
      <c r="B43" s="35" t="s">
        <v>4</v>
      </c>
      <c r="C43" s="23" t="s">
        <v>5</v>
      </c>
      <c r="D43" s="36">
        <v>42339</v>
      </c>
    </row>
    <row r="44" spans="1:4" x14ac:dyDescent="0.25">
      <c r="A44" s="37"/>
      <c r="B44" s="7" t="s">
        <v>91</v>
      </c>
      <c r="C44" s="5" t="s">
        <v>5</v>
      </c>
      <c r="D44" s="25" t="s">
        <v>255</v>
      </c>
    </row>
    <row r="45" spans="1:4" ht="31.5" x14ac:dyDescent="0.25">
      <c r="A45" s="37"/>
      <c r="B45" s="7" t="s">
        <v>92</v>
      </c>
      <c r="C45" s="5" t="s">
        <v>5</v>
      </c>
      <c r="D45" s="25" t="s">
        <v>246</v>
      </c>
    </row>
    <row r="46" spans="1:4" x14ac:dyDescent="0.25">
      <c r="A46" s="37"/>
      <c r="B46" s="3" t="s">
        <v>59</v>
      </c>
      <c r="C46" s="5" t="s">
        <v>5</v>
      </c>
      <c r="D46" s="25" t="s">
        <v>240</v>
      </c>
    </row>
    <row r="47" spans="1:4" x14ac:dyDescent="0.25">
      <c r="A47" s="37"/>
      <c r="B47" s="3" t="s">
        <v>93</v>
      </c>
      <c r="C47" s="5" t="s">
        <v>13</v>
      </c>
      <c r="D47" s="25">
        <v>12.59</v>
      </c>
    </row>
    <row r="48" spans="1:4" ht="31.5" x14ac:dyDescent="0.25">
      <c r="A48" s="37"/>
      <c r="B48" s="7" t="s">
        <v>94</v>
      </c>
      <c r="C48" s="5" t="s">
        <v>5</v>
      </c>
      <c r="D48" s="38" t="s">
        <v>247</v>
      </c>
    </row>
    <row r="49" spans="1:4" ht="31.5" x14ac:dyDescent="0.25">
      <c r="A49" s="37"/>
      <c r="B49" s="3" t="s">
        <v>95</v>
      </c>
      <c r="C49" s="5" t="s">
        <v>5</v>
      </c>
      <c r="D49" s="38" t="s">
        <v>248</v>
      </c>
    </row>
    <row r="50" spans="1:4" ht="78.75" x14ac:dyDescent="0.25">
      <c r="A50" s="37"/>
      <c r="B50" s="3" t="s">
        <v>96</v>
      </c>
      <c r="C50" s="5" t="s">
        <v>5</v>
      </c>
      <c r="D50" s="25" t="s">
        <v>292</v>
      </c>
    </row>
    <row r="51" spans="1:4" x14ac:dyDescent="0.25">
      <c r="A51" s="37"/>
      <c r="B51" s="7" t="s">
        <v>97</v>
      </c>
      <c r="C51" s="5" t="s">
        <v>5</v>
      </c>
      <c r="D51" s="39">
        <v>42339</v>
      </c>
    </row>
    <row r="52" spans="1:4" ht="31.5" x14ac:dyDescent="0.25">
      <c r="A52" s="37"/>
      <c r="B52" s="47" t="s">
        <v>177</v>
      </c>
      <c r="C52" s="5" t="s">
        <v>5</v>
      </c>
      <c r="D52" s="25">
        <v>9.31</v>
      </c>
    </row>
    <row r="53" spans="1:4" ht="31.5" x14ac:dyDescent="0.25">
      <c r="A53" s="37"/>
      <c r="B53" s="7" t="s">
        <v>178</v>
      </c>
      <c r="C53" s="5" t="s">
        <v>5</v>
      </c>
      <c r="D53" s="25">
        <v>0</v>
      </c>
    </row>
    <row r="54" spans="1:4" ht="15.75" customHeight="1" x14ac:dyDescent="0.25">
      <c r="A54" s="136" t="s">
        <v>99</v>
      </c>
      <c r="B54" s="137"/>
      <c r="C54" s="137"/>
      <c r="D54" s="138"/>
    </row>
    <row r="55" spans="1:4" ht="79.5" thickBot="1" x14ac:dyDescent="0.3">
      <c r="A55" s="40"/>
      <c r="B55" s="41" t="s">
        <v>99</v>
      </c>
      <c r="C55" s="27" t="s">
        <v>5</v>
      </c>
      <c r="D55" s="28" t="s">
        <v>288</v>
      </c>
    </row>
    <row r="56" spans="1:4" x14ac:dyDescent="0.25">
      <c r="A56" s="34">
        <v>5</v>
      </c>
      <c r="B56" s="35" t="s">
        <v>4</v>
      </c>
      <c r="C56" s="23" t="s">
        <v>5</v>
      </c>
      <c r="D56" s="36" t="s">
        <v>290</v>
      </c>
    </row>
    <row r="57" spans="1:4" x14ac:dyDescent="0.25">
      <c r="A57" s="37"/>
      <c r="B57" s="7" t="s">
        <v>91</v>
      </c>
      <c r="C57" s="5" t="s">
        <v>5</v>
      </c>
      <c r="D57" s="25" t="s">
        <v>256</v>
      </c>
    </row>
    <row r="58" spans="1:4" ht="31.5" x14ac:dyDescent="0.25">
      <c r="A58" s="37"/>
      <c r="B58" s="7" t="s">
        <v>92</v>
      </c>
      <c r="C58" s="5" t="s">
        <v>5</v>
      </c>
      <c r="D58" s="25" t="s">
        <v>246</v>
      </c>
    </row>
    <row r="59" spans="1:4" x14ac:dyDescent="0.25">
      <c r="A59" s="37"/>
      <c r="B59" s="3" t="s">
        <v>59</v>
      </c>
      <c r="C59" s="5" t="s">
        <v>5</v>
      </c>
      <c r="D59" s="25" t="s">
        <v>257</v>
      </c>
    </row>
    <row r="60" spans="1:4" x14ac:dyDescent="0.25">
      <c r="A60" s="37"/>
      <c r="B60" s="3" t="s">
        <v>93</v>
      </c>
      <c r="C60" s="5" t="s">
        <v>13</v>
      </c>
      <c r="D60" s="25">
        <v>0.92</v>
      </c>
    </row>
    <row r="61" spans="1:4" ht="63" x14ac:dyDescent="0.25">
      <c r="A61" s="37"/>
      <c r="B61" s="7" t="s">
        <v>94</v>
      </c>
      <c r="C61" s="5" t="s">
        <v>5</v>
      </c>
      <c r="D61" s="38" t="s">
        <v>251</v>
      </c>
    </row>
    <row r="62" spans="1:4" ht="31.5" x14ac:dyDescent="0.25">
      <c r="A62" s="37"/>
      <c r="B62" s="3" t="s">
        <v>95</v>
      </c>
      <c r="C62" s="5" t="s">
        <v>5</v>
      </c>
      <c r="D62" s="38" t="s">
        <v>248</v>
      </c>
    </row>
    <row r="63" spans="1:4" ht="63" x14ac:dyDescent="0.25">
      <c r="A63" s="37"/>
      <c r="B63" s="3" t="s">
        <v>96</v>
      </c>
      <c r="C63" s="5" t="s">
        <v>5</v>
      </c>
      <c r="D63" s="25" t="s">
        <v>293</v>
      </c>
    </row>
    <row r="64" spans="1:4" x14ac:dyDescent="0.25">
      <c r="A64" s="37"/>
      <c r="B64" s="7" t="s">
        <v>97</v>
      </c>
      <c r="C64" s="5" t="s">
        <v>5</v>
      </c>
      <c r="D64" s="39">
        <v>42186</v>
      </c>
    </row>
    <row r="65" spans="1:4" ht="63" x14ac:dyDescent="0.25">
      <c r="A65" s="37"/>
      <c r="B65" s="7" t="s">
        <v>177</v>
      </c>
      <c r="C65" s="5" t="s">
        <v>5</v>
      </c>
      <c r="D65" s="25" t="s">
        <v>283</v>
      </c>
    </row>
    <row r="66" spans="1:4" ht="76.5" x14ac:dyDescent="0.25">
      <c r="A66" s="37"/>
      <c r="B66" s="7" t="s">
        <v>178</v>
      </c>
      <c r="C66" s="5" t="s">
        <v>5</v>
      </c>
      <c r="D66" s="53" t="s">
        <v>284</v>
      </c>
    </row>
    <row r="67" spans="1:4" ht="15.75" customHeight="1" x14ac:dyDescent="0.25">
      <c r="A67" s="136" t="s">
        <v>99</v>
      </c>
      <c r="B67" s="137"/>
      <c r="C67" s="137"/>
      <c r="D67" s="138"/>
    </row>
    <row r="68" spans="1:4" ht="79.5" thickBot="1" x14ac:dyDescent="0.3">
      <c r="A68" s="40"/>
      <c r="B68" s="41" t="s">
        <v>99</v>
      </c>
      <c r="C68" s="27" t="s">
        <v>5</v>
      </c>
      <c r="D68" s="28" t="s">
        <v>288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7" workbookViewId="0">
      <selection activeCell="B19" sqref="B19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41" t="s">
        <v>104</v>
      </c>
      <c r="B1" s="141"/>
      <c r="C1" s="141"/>
      <c r="D1" s="141"/>
    </row>
    <row r="2" spans="1:4" ht="26.25" x14ac:dyDescent="0.4">
      <c r="A2" s="43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17">
        <v>43555</v>
      </c>
    </row>
    <row r="5" spans="1:4" s="6" customFormat="1" ht="20.100000000000001" customHeight="1" x14ac:dyDescent="0.25">
      <c r="A5" s="4" t="s">
        <v>9</v>
      </c>
      <c r="B5" s="7" t="s">
        <v>179</v>
      </c>
      <c r="C5" s="5" t="s">
        <v>5</v>
      </c>
      <c r="D5" s="5" t="s">
        <v>268</v>
      </c>
    </row>
    <row r="6" spans="1:4" s="6" customFormat="1" ht="20.100000000000001" customHeight="1" x14ac:dyDescent="0.25">
      <c r="A6" s="4" t="s">
        <v>10</v>
      </c>
      <c r="B6" s="7" t="s">
        <v>180</v>
      </c>
      <c r="C6" s="5" t="s">
        <v>5</v>
      </c>
      <c r="D6" s="5" t="s">
        <v>268</v>
      </c>
    </row>
    <row r="7" spans="1:4" s="6" customFormat="1" ht="47.25" x14ac:dyDescent="0.25">
      <c r="A7" s="4" t="s">
        <v>11</v>
      </c>
      <c r="B7" s="7" t="s">
        <v>181</v>
      </c>
      <c r="C7" s="5" t="s">
        <v>7</v>
      </c>
      <c r="D7" s="5"/>
    </row>
    <row r="8" spans="1:4" s="6" customFormat="1" ht="51" customHeight="1" thickBot="1" x14ac:dyDescent="0.3">
      <c r="A8" s="140" t="s">
        <v>182</v>
      </c>
      <c r="B8" s="140"/>
      <c r="C8" s="140"/>
      <c r="D8" s="140"/>
    </row>
    <row r="9" spans="1:4" ht="31.5" x14ac:dyDescent="0.25">
      <c r="A9" s="128">
        <v>1</v>
      </c>
      <c r="B9" s="50" t="s">
        <v>183</v>
      </c>
      <c r="C9" s="23" t="s">
        <v>5</v>
      </c>
      <c r="D9" s="24" t="s">
        <v>281</v>
      </c>
    </row>
    <row r="10" spans="1:4" x14ac:dyDescent="0.25">
      <c r="A10" s="129"/>
      <c r="B10" s="7" t="s">
        <v>184</v>
      </c>
      <c r="C10" s="5" t="s">
        <v>5</v>
      </c>
      <c r="D10" s="25">
        <v>3849011544</v>
      </c>
    </row>
    <row r="11" spans="1:4" x14ac:dyDescent="0.25">
      <c r="A11" s="129"/>
      <c r="B11" s="7" t="s">
        <v>101</v>
      </c>
      <c r="C11" s="5" t="s">
        <v>5</v>
      </c>
      <c r="D11" s="25" t="s">
        <v>282</v>
      </c>
    </row>
    <row r="12" spans="1:4" x14ac:dyDescent="0.25">
      <c r="A12" s="129"/>
      <c r="B12" s="7" t="s">
        <v>102</v>
      </c>
      <c r="C12" s="5" t="s">
        <v>5</v>
      </c>
      <c r="D12" s="39">
        <v>41640</v>
      </c>
    </row>
    <row r="13" spans="1:4" ht="16.5" thickBot="1" x14ac:dyDescent="0.3">
      <c r="A13" s="130"/>
      <c r="B13" s="41" t="s">
        <v>103</v>
      </c>
      <c r="C13" s="27" t="s">
        <v>13</v>
      </c>
      <c r="D13" s="28">
        <v>400</v>
      </c>
    </row>
  </sheetData>
  <mergeCells count="3"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26" t="s">
        <v>109</v>
      </c>
      <c r="B1" s="126"/>
      <c r="C1" s="126"/>
      <c r="D1" s="126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17">
        <v>43555</v>
      </c>
    </row>
    <row r="5" spans="1:4" ht="20.100000000000001" customHeight="1" x14ac:dyDescent="0.25">
      <c r="A5" s="127" t="s">
        <v>105</v>
      </c>
      <c r="B5" s="127"/>
      <c r="C5" s="127"/>
      <c r="D5" s="127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42" t="s">
        <v>259</v>
      </c>
      <c r="C10" s="142"/>
      <c r="D10" s="142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16" sqref="D16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26" t="s">
        <v>112</v>
      </c>
      <c r="B1" s="126"/>
      <c r="C1" s="126"/>
      <c r="D1" s="126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17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4" t="s">
        <v>280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18" t="s">
        <v>206</v>
      </c>
    </row>
    <row r="8" spans="1:8" x14ac:dyDescent="0.25">
      <c r="H8" s="1" t="s">
        <v>269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6"/>
  <sheetViews>
    <sheetView tabSelected="1" topLeftCell="A40" zoomScale="115" zoomScaleNormal="115" workbookViewId="0">
      <selection activeCell="B46" sqref="B46"/>
    </sheetView>
  </sheetViews>
  <sheetFormatPr defaultRowHeight="15.75" x14ac:dyDescent="0.25"/>
  <cols>
    <col min="1" max="1" width="7.5703125" style="105" customWidth="1"/>
    <col min="2" max="2" width="47.7109375" style="16" customWidth="1"/>
    <col min="3" max="3" width="14.7109375" style="16" customWidth="1"/>
    <col min="4" max="4" width="24.28515625" style="1" customWidth="1"/>
    <col min="5" max="5" width="14.42578125" style="1" customWidth="1"/>
    <col min="6" max="7" width="11.140625" style="1" customWidth="1"/>
    <col min="8" max="8" width="11.85546875" style="1" customWidth="1"/>
    <col min="9" max="16384" width="9.140625" style="1"/>
  </cols>
  <sheetData>
    <row r="1" spans="1:8" ht="15.75" customHeight="1" x14ac:dyDescent="0.25">
      <c r="A1" s="99"/>
      <c r="B1" s="58"/>
      <c r="C1" s="58"/>
      <c r="D1" s="147" t="s">
        <v>346</v>
      </c>
      <c r="E1" s="147"/>
      <c r="F1" s="58"/>
      <c r="G1" s="58"/>
      <c r="H1" s="58"/>
    </row>
    <row r="2" spans="1:8" ht="18.75" customHeight="1" x14ac:dyDescent="0.25">
      <c r="A2" s="99"/>
      <c r="B2" s="58"/>
      <c r="C2" s="58"/>
      <c r="D2" s="147"/>
      <c r="E2" s="147"/>
      <c r="F2" s="58"/>
      <c r="G2" s="58"/>
      <c r="H2" s="58"/>
    </row>
    <row r="3" spans="1:8" ht="18.75" customHeight="1" x14ac:dyDescent="0.25">
      <c r="A3" s="99"/>
      <c r="B3" s="58"/>
      <c r="C3" s="58"/>
      <c r="D3" s="147"/>
      <c r="E3" s="147"/>
      <c r="F3" s="58"/>
      <c r="G3" s="58"/>
      <c r="H3" s="58"/>
    </row>
    <row r="4" spans="1:8" ht="49.5" customHeight="1" x14ac:dyDescent="0.25">
      <c r="A4" s="99"/>
      <c r="B4" s="58"/>
      <c r="C4" s="58"/>
      <c r="D4" s="147"/>
      <c r="E4" s="147"/>
      <c r="F4" s="58"/>
      <c r="G4" s="58"/>
      <c r="H4" s="58"/>
    </row>
    <row r="5" spans="1:8" ht="60" customHeight="1" x14ac:dyDescent="0.25">
      <c r="A5" s="148" t="s">
        <v>321</v>
      </c>
      <c r="B5" s="148"/>
      <c r="C5" s="148"/>
      <c r="D5" s="148"/>
      <c r="E5" s="148"/>
      <c r="F5" s="59"/>
    </row>
    <row r="7" spans="1:8" x14ac:dyDescent="0.25">
      <c r="A7" s="100" t="s">
        <v>0</v>
      </c>
      <c r="B7" s="60" t="s">
        <v>1</v>
      </c>
      <c r="C7" s="77" t="s">
        <v>2</v>
      </c>
      <c r="D7" s="77" t="s">
        <v>3</v>
      </c>
      <c r="E7" s="80"/>
      <c r="F7" s="61"/>
      <c r="G7" s="61"/>
      <c r="H7" s="61"/>
    </row>
    <row r="8" spans="1:8" ht="15.75" customHeight="1" x14ac:dyDescent="0.25">
      <c r="A8" s="101" t="s">
        <v>318</v>
      </c>
      <c r="B8" s="62" t="s">
        <v>4</v>
      </c>
      <c r="C8" s="86" t="s">
        <v>5</v>
      </c>
      <c r="D8" s="64">
        <v>44286</v>
      </c>
      <c r="E8" s="81"/>
      <c r="F8" s="65"/>
      <c r="G8" s="65"/>
      <c r="H8" s="65"/>
    </row>
    <row r="9" spans="1:8" ht="18" customHeight="1" x14ac:dyDescent="0.25">
      <c r="A9" s="101" t="s">
        <v>319</v>
      </c>
      <c r="B9" s="62" t="s">
        <v>113</v>
      </c>
      <c r="C9" s="86" t="s">
        <v>5</v>
      </c>
      <c r="D9" s="64">
        <v>43831</v>
      </c>
      <c r="E9" s="81"/>
      <c r="F9" s="65"/>
      <c r="G9" s="65"/>
      <c r="H9" s="65"/>
    </row>
    <row r="10" spans="1:8" ht="16.5" customHeight="1" x14ac:dyDescent="0.25">
      <c r="A10" s="101" t="s">
        <v>320</v>
      </c>
      <c r="B10" s="62" t="s">
        <v>114</v>
      </c>
      <c r="C10" s="86" t="s">
        <v>5</v>
      </c>
      <c r="D10" s="64">
        <v>44196</v>
      </c>
      <c r="E10" s="81"/>
      <c r="F10" s="65"/>
      <c r="G10" s="65"/>
      <c r="H10" s="65"/>
    </row>
    <row r="11" spans="1:8" ht="31.5" x14ac:dyDescent="0.25">
      <c r="A11" s="101">
        <v>4</v>
      </c>
      <c r="B11" s="66" t="s">
        <v>115</v>
      </c>
      <c r="C11" s="63" t="s">
        <v>13</v>
      </c>
      <c r="D11" s="63"/>
      <c r="E11" s="82"/>
      <c r="F11" s="65"/>
      <c r="G11" s="65"/>
      <c r="H11" s="65"/>
    </row>
    <row r="12" spans="1:8" x14ac:dyDescent="0.25">
      <c r="A12" s="101">
        <v>5</v>
      </c>
      <c r="B12" s="67" t="s">
        <v>124</v>
      </c>
      <c r="C12" s="63" t="s">
        <v>13</v>
      </c>
      <c r="D12" s="63">
        <v>0</v>
      </c>
      <c r="E12" s="82"/>
      <c r="F12" s="65"/>
      <c r="G12" s="65"/>
      <c r="H12" s="65"/>
    </row>
    <row r="13" spans="1:8" x14ac:dyDescent="0.25">
      <c r="A13" s="101">
        <v>6</v>
      </c>
      <c r="B13" s="67" t="s">
        <v>125</v>
      </c>
      <c r="C13" s="63" t="s">
        <v>13</v>
      </c>
      <c r="D13" s="68">
        <v>93255.61</v>
      </c>
      <c r="E13" s="83"/>
      <c r="F13" s="65"/>
      <c r="G13" s="65"/>
      <c r="H13" s="65"/>
    </row>
    <row r="14" spans="1:8" ht="31.5" x14ac:dyDescent="0.25">
      <c r="A14" s="101">
        <v>7</v>
      </c>
      <c r="B14" s="66" t="s">
        <v>185</v>
      </c>
      <c r="C14" s="63" t="s">
        <v>13</v>
      </c>
      <c r="D14" s="69">
        <v>467404.56</v>
      </c>
      <c r="E14" s="84"/>
      <c r="F14" s="65"/>
      <c r="G14" s="65"/>
      <c r="H14" s="65"/>
    </row>
    <row r="15" spans="1:8" x14ac:dyDescent="0.25">
      <c r="A15" s="101">
        <v>8</v>
      </c>
      <c r="B15" s="67" t="s">
        <v>126</v>
      </c>
      <c r="C15" s="63" t="s">
        <v>13</v>
      </c>
      <c r="D15" s="69">
        <v>367462.8</v>
      </c>
      <c r="E15" s="84"/>
      <c r="F15" s="65"/>
      <c r="G15" s="65"/>
      <c r="H15" s="65"/>
    </row>
    <row r="16" spans="1:8" x14ac:dyDescent="0.25">
      <c r="A16" s="101">
        <v>9</v>
      </c>
      <c r="B16" s="67" t="s">
        <v>127</v>
      </c>
      <c r="C16" s="63" t="s">
        <v>13</v>
      </c>
      <c r="D16" s="69">
        <v>99941.759999999995</v>
      </c>
      <c r="E16" s="84"/>
      <c r="F16" s="65"/>
      <c r="G16" s="65"/>
      <c r="H16" s="65"/>
    </row>
    <row r="17" spans="1:8" x14ac:dyDescent="0.25">
      <c r="A17" s="101">
        <v>10</v>
      </c>
      <c r="B17" s="66" t="s">
        <v>116</v>
      </c>
      <c r="C17" s="63" t="s">
        <v>13</v>
      </c>
      <c r="D17" s="69">
        <v>457231.33999999997</v>
      </c>
      <c r="E17" s="84"/>
      <c r="F17" s="65"/>
      <c r="G17" s="65"/>
      <c r="H17" s="65"/>
    </row>
    <row r="18" spans="1:8" x14ac:dyDescent="0.25">
      <c r="A18" s="101">
        <v>11</v>
      </c>
      <c r="B18" s="67" t="s">
        <v>186</v>
      </c>
      <c r="C18" s="63" t="s">
        <v>13</v>
      </c>
      <c r="D18" s="69">
        <v>457231.33999999997</v>
      </c>
      <c r="E18" s="84"/>
      <c r="F18" s="65"/>
      <c r="G18" s="65"/>
      <c r="H18" s="65"/>
    </row>
    <row r="19" spans="1:8" x14ac:dyDescent="0.25">
      <c r="A19" s="101"/>
      <c r="B19" s="67" t="s">
        <v>126</v>
      </c>
      <c r="C19" s="63" t="s">
        <v>13</v>
      </c>
      <c r="D19" s="69">
        <v>359842.04</v>
      </c>
      <c r="E19" s="84"/>
      <c r="F19" s="65"/>
      <c r="G19" s="65"/>
      <c r="H19" s="65"/>
    </row>
    <row r="20" spans="1:8" x14ac:dyDescent="0.25">
      <c r="A20" s="101"/>
      <c r="B20" s="67" t="s">
        <v>127</v>
      </c>
      <c r="C20" s="63" t="s">
        <v>13</v>
      </c>
      <c r="D20" s="69">
        <v>97389.3</v>
      </c>
      <c r="E20" s="84"/>
      <c r="F20" s="65"/>
      <c r="G20" s="65"/>
      <c r="H20" s="65"/>
    </row>
    <row r="21" spans="1:8" x14ac:dyDescent="0.25">
      <c r="A21" s="101">
        <v>12</v>
      </c>
      <c r="B21" s="67" t="s">
        <v>187</v>
      </c>
      <c r="C21" s="63" t="s">
        <v>13</v>
      </c>
      <c r="D21" s="63">
        <v>0</v>
      </c>
      <c r="E21" s="82"/>
      <c r="F21" s="65"/>
      <c r="G21" s="65"/>
      <c r="H21" s="65"/>
    </row>
    <row r="22" spans="1:8" x14ac:dyDescent="0.25">
      <c r="A22" s="101">
        <v>13</v>
      </c>
      <c r="B22" s="67" t="s">
        <v>128</v>
      </c>
      <c r="C22" s="63" t="s">
        <v>13</v>
      </c>
      <c r="D22" s="63">
        <v>0</v>
      </c>
      <c r="E22" s="82"/>
      <c r="F22" s="65"/>
      <c r="G22" s="65"/>
      <c r="H22" s="65"/>
    </row>
    <row r="23" spans="1:8" ht="31.5" x14ac:dyDescent="0.25">
      <c r="A23" s="101">
        <v>14</v>
      </c>
      <c r="B23" s="67" t="s">
        <v>129</v>
      </c>
      <c r="C23" s="63" t="s">
        <v>13</v>
      </c>
      <c r="D23" s="63"/>
      <c r="E23" s="82"/>
      <c r="F23" s="65"/>
      <c r="G23" s="65"/>
      <c r="H23" s="65"/>
    </row>
    <row r="24" spans="1:8" x14ac:dyDescent="0.25">
      <c r="A24" s="101">
        <v>15</v>
      </c>
      <c r="B24" s="67" t="s">
        <v>130</v>
      </c>
      <c r="C24" s="63" t="s">
        <v>13</v>
      </c>
      <c r="D24" s="63">
        <v>0</v>
      </c>
      <c r="E24" s="82"/>
      <c r="F24" s="65"/>
      <c r="G24" s="65"/>
      <c r="H24" s="65"/>
    </row>
    <row r="25" spans="1:8" ht="47.25" x14ac:dyDescent="0.25">
      <c r="A25" s="102">
        <v>16</v>
      </c>
      <c r="B25" s="70" t="s">
        <v>294</v>
      </c>
      <c r="C25" s="71" t="s">
        <v>13</v>
      </c>
      <c r="D25" s="72">
        <v>457231.33999999997</v>
      </c>
      <c r="E25" s="85"/>
      <c r="F25" s="65"/>
      <c r="G25" s="65"/>
      <c r="H25" s="65"/>
    </row>
    <row r="26" spans="1:8" ht="31.5" x14ac:dyDescent="0.25">
      <c r="A26" s="101">
        <v>17</v>
      </c>
      <c r="B26" s="66" t="s">
        <v>117</v>
      </c>
      <c r="C26" s="63" t="s">
        <v>13</v>
      </c>
      <c r="D26" s="69">
        <v>0</v>
      </c>
      <c r="E26" s="84"/>
      <c r="F26" s="65"/>
      <c r="G26" s="65"/>
      <c r="H26" s="65"/>
    </row>
    <row r="27" spans="1:8" x14ac:dyDescent="0.25">
      <c r="A27" s="101">
        <v>18</v>
      </c>
      <c r="B27" s="67" t="s">
        <v>122</v>
      </c>
      <c r="C27" s="63" t="s">
        <v>13</v>
      </c>
      <c r="D27" s="63">
        <v>0</v>
      </c>
      <c r="E27" s="82"/>
      <c r="F27" s="65"/>
      <c r="G27" s="65"/>
      <c r="H27" s="65"/>
    </row>
    <row r="28" spans="1:8" x14ac:dyDescent="0.25">
      <c r="A28" s="101">
        <v>19</v>
      </c>
      <c r="B28" s="67" t="s">
        <v>123</v>
      </c>
      <c r="C28" s="63" t="s">
        <v>13</v>
      </c>
      <c r="D28" s="69">
        <v>87250.39</v>
      </c>
      <c r="E28" s="84"/>
      <c r="F28" s="65"/>
      <c r="G28" s="65"/>
      <c r="H28" s="65"/>
    </row>
    <row r="29" spans="1:8" ht="33" customHeight="1" x14ac:dyDescent="0.25">
      <c r="A29" s="150"/>
      <c r="B29" s="150"/>
      <c r="C29" s="150"/>
      <c r="D29" s="150"/>
      <c r="E29" s="151"/>
      <c r="F29" s="92"/>
      <c r="G29" s="65"/>
      <c r="H29" s="65"/>
    </row>
    <row r="30" spans="1:8" ht="23.25" customHeight="1" x14ac:dyDescent="0.25">
      <c r="A30" s="87"/>
      <c r="B30" s="88" t="s">
        <v>311</v>
      </c>
      <c r="C30" s="89"/>
      <c r="D30" s="90"/>
      <c r="E30" s="91"/>
      <c r="F30" s="65"/>
      <c r="G30" s="65"/>
      <c r="H30" s="65"/>
    </row>
    <row r="31" spans="1:8" ht="20.25" customHeight="1" x14ac:dyDescent="0.25">
      <c r="A31" s="160" t="s">
        <v>322</v>
      </c>
      <c r="B31" s="160"/>
      <c r="C31" s="160"/>
      <c r="D31" s="160"/>
      <c r="E31" s="160"/>
      <c r="F31" s="65"/>
      <c r="G31" s="65"/>
      <c r="H31" s="65"/>
    </row>
    <row r="32" spans="1:8" ht="78.75" x14ac:dyDescent="0.25">
      <c r="A32" s="95"/>
      <c r="B32" s="54" t="s">
        <v>295</v>
      </c>
      <c r="C32" s="93" t="s">
        <v>323</v>
      </c>
      <c r="D32" s="52" t="s">
        <v>324</v>
      </c>
      <c r="E32" s="52" t="s">
        <v>325</v>
      </c>
      <c r="F32" s="65"/>
      <c r="G32" s="65"/>
      <c r="H32" s="65"/>
    </row>
    <row r="33" spans="1:8" x14ac:dyDescent="0.25">
      <c r="A33" s="95">
        <v>1</v>
      </c>
      <c r="B33" s="54" t="s">
        <v>296</v>
      </c>
      <c r="C33" s="55">
        <v>65271.729599999977</v>
      </c>
      <c r="D33" s="54" t="s">
        <v>243</v>
      </c>
      <c r="E33" s="94">
        <v>12</v>
      </c>
      <c r="F33" s="65"/>
      <c r="G33" s="65"/>
      <c r="H33" s="65"/>
    </row>
    <row r="34" spans="1:8" x14ac:dyDescent="0.25">
      <c r="A34" s="95">
        <v>2</v>
      </c>
      <c r="B34" s="54" t="s">
        <v>297</v>
      </c>
      <c r="C34" s="55">
        <v>50150.86559999999</v>
      </c>
      <c r="D34" s="54" t="s">
        <v>243</v>
      </c>
      <c r="E34" s="94">
        <v>12</v>
      </c>
      <c r="F34" s="65"/>
      <c r="G34" s="65"/>
      <c r="H34" s="65"/>
    </row>
    <row r="35" spans="1:8" ht="21" customHeight="1" x14ac:dyDescent="0.25">
      <c r="A35" s="95">
        <v>3</v>
      </c>
      <c r="B35" s="54" t="s">
        <v>298</v>
      </c>
      <c r="C35" s="55">
        <v>17641.007999999998</v>
      </c>
      <c r="D35" s="54" t="s">
        <v>262</v>
      </c>
      <c r="E35" s="94">
        <v>12</v>
      </c>
      <c r="F35" s="65"/>
      <c r="G35" s="65"/>
      <c r="H35" s="65"/>
    </row>
    <row r="36" spans="1:8" ht="47.25" x14ac:dyDescent="0.25">
      <c r="A36" s="95">
        <v>4</v>
      </c>
      <c r="B36" s="54" t="s">
        <v>299</v>
      </c>
      <c r="C36" s="55">
        <v>20917.195199999998</v>
      </c>
      <c r="D36" s="54" t="s">
        <v>243</v>
      </c>
      <c r="E36" s="95">
        <v>12</v>
      </c>
      <c r="F36" s="65"/>
      <c r="G36" s="65"/>
      <c r="H36" s="65"/>
    </row>
    <row r="37" spans="1:8" ht="94.5" x14ac:dyDescent="0.25">
      <c r="A37" s="95">
        <v>5</v>
      </c>
      <c r="B37" s="54" t="s">
        <v>300</v>
      </c>
      <c r="C37" s="55">
        <v>49898.85119999999</v>
      </c>
      <c r="D37" s="54" t="s">
        <v>243</v>
      </c>
      <c r="E37" s="95">
        <v>12</v>
      </c>
      <c r="F37" s="65"/>
      <c r="G37" s="65"/>
      <c r="H37" s="65"/>
    </row>
    <row r="38" spans="1:8" ht="31.5" x14ac:dyDescent="0.25">
      <c r="A38" s="95">
        <v>6</v>
      </c>
      <c r="B38" s="54" t="s">
        <v>326</v>
      </c>
      <c r="C38" s="55">
        <v>7893.3</v>
      </c>
      <c r="D38" s="54" t="s">
        <v>327</v>
      </c>
      <c r="E38" s="94">
        <v>1</v>
      </c>
      <c r="F38" s="65"/>
      <c r="G38" s="65"/>
      <c r="H38" s="65"/>
    </row>
    <row r="39" spans="1:8" ht="18.75" customHeight="1" x14ac:dyDescent="0.25">
      <c r="A39" s="95">
        <v>7</v>
      </c>
      <c r="B39" s="54" t="s">
        <v>301</v>
      </c>
      <c r="C39" s="55">
        <f>1750.1*4.07*12</f>
        <v>85474.884000000005</v>
      </c>
      <c r="D39" s="54" t="s">
        <v>262</v>
      </c>
      <c r="E39" s="95">
        <v>12</v>
      </c>
      <c r="F39" s="65"/>
      <c r="G39" s="65"/>
      <c r="H39" s="65"/>
    </row>
    <row r="40" spans="1:8" ht="15.75" customHeight="1" x14ac:dyDescent="0.25">
      <c r="A40" s="95">
        <v>8</v>
      </c>
      <c r="B40" s="56" t="s">
        <v>302</v>
      </c>
      <c r="C40" s="55">
        <v>6000</v>
      </c>
      <c r="D40" s="54" t="s">
        <v>328</v>
      </c>
      <c r="E40" s="94">
        <v>1</v>
      </c>
      <c r="F40" s="65"/>
      <c r="G40" s="65"/>
      <c r="H40" s="65"/>
    </row>
    <row r="41" spans="1:8" ht="15" customHeight="1" x14ac:dyDescent="0.25">
      <c r="A41" s="95">
        <v>9</v>
      </c>
      <c r="B41" s="56" t="s">
        <v>303</v>
      </c>
      <c r="C41" s="55">
        <v>465.22</v>
      </c>
      <c r="D41" s="54" t="s">
        <v>329</v>
      </c>
      <c r="E41" s="94">
        <v>2</v>
      </c>
      <c r="F41" s="65"/>
      <c r="G41" s="65"/>
      <c r="H41" s="65"/>
    </row>
    <row r="42" spans="1:8" ht="95.25" customHeight="1" x14ac:dyDescent="0.25">
      <c r="A42" s="95">
        <v>10</v>
      </c>
      <c r="B42" s="56" t="s">
        <v>331</v>
      </c>
      <c r="C42" s="55">
        <v>6589.66</v>
      </c>
      <c r="D42" s="54" t="s">
        <v>243</v>
      </c>
      <c r="E42" s="94">
        <v>12</v>
      </c>
      <c r="F42" s="65"/>
      <c r="G42" s="65"/>
      <c r="H42" s="65"/>
    </row>
    <row r="43" spans="1:8" ht="19.5" customHeight="1" x14ac:dyDescent="0.25">
      <c r="A43" s="95">
        <v>11</v>
      </c>
      <c r="B43" s="56" t="s">
        <v>308</v>
      </c>
      <c r="C43" s="55">
        <f>3*493</f>
        <v>1479</v>
      </c>
      <c r="D43" s="54" t="s">
        <v>328</v>
      </c>
      <c r="E43" s="94">
        <v>1</v>
      </c>
      <c r="F43" s="65"/>
      <c r="G43" s="65"/>
      <c r="H43" s="65"/>
    </row>
    <row r="44" spans="1:8" ht="35.25" customHeight="1" x14ac:dyDescent="0.25">
      <c r="A44" s="95">
        <v>12</v>
      </c>
      <c r="B44" s="56" t="s">
        <v>304</v>
      </c>
      <c r="C44" s="55">
        <v>6256.33</v>
      </c>
      <c r="D44" s="54" t="s">
        <v>305</v>
      </c>
      <c r="E44" s="95">
        <v>4</v>
      </c>
      <c r="F44" s="65"/>
      <c r="G44" s="65"/>
      <c r="H44" s="65"/>
    </row>
    <row r="45" spans="1:8" ht="35.25" customHeight="1" x14ac:dyDescent="0.25">
      <c r="A45" s="95">
        <v>13</v>
      </c>
      <c r="B45" s="56" t="s">
        <v>310</v>
      </c>
      <c r="C45" s="55">
        <v>1730</v>
      </c>
      <c r="D45" s="54" t="s">
        <v>328</v>
      </c>
      <c r="E45" s="95">
        <v>1</v>
      </c>
      <c r="F45" s="65"/>
      <c r="G45" s="65" t="s">
        <v>269</v>
      </c>
      <c r="H45" s="65"/>
    </row>
    <row r="46" spans="1:8" ht="35.25" customHeight="1" x14ac:dyDescent="0.25">
      <c r="A46" s="95">
        <v>13</v>
      </c>
      <c r="B46" s="113" t="s">
        <v>347</v>
      </c>
      <c r="C46" s="114">
        <f>1.3*2000</f>
        <v>2600</v>
      </c>
      <c r="D46" s="54" t="s">
        <v>342</v>
      </c>
      <c r="E46" s="95">
        <v>12</v>
      </c>
      <c r="F46" s="65"/>
      <c r="G46" s="65"/>
      <c r="H46" s="65"/>
    </row>
    <row r="47" spans="1:8" ht="17.25" customHeight="1" x14ac:dyDescent="0.25">
      <c r="A47" s="95">
        <v>13</v>
      </c>
      <c r="B47" s="54" t="s">
        <v>314</v>
      </c>
      <c r="C47" s="55">
        <f>2450*2</f>
        <v>4900</v>
      </c>
      <c r="D47" s="54" t="s">
        <v>330</v>
      </c>
      <c r="E47" s="94">
        <v>2</v>
      </c>
      <c r="F47" s="65"/>
      <c r="G47" s="65"/>
      <c r="H47" s="65"/>
    </row>
    <row r="48" spans="1:8" ht="30" customHeight="1" x14ac:dyDescent="0.25">
      <c r="A48" s="95">
        <v>13</v>
      </c>
      <c r="B48" s="57" t="s">
        <v>332</v>
      </c>
      <c r="C48" s="55">
        <f>0.1*SUM(C33:C47)</f>
        <v>32726.804359999995</v>
      </c>
      <c r="D48" s="54" t="s">
        <v>243</v>
      </c>
      <c r="E48" s="95">
        <v>12</v>
      </c>
      <c r="F48" s="65"/>
      <c r="G48" s="65"/>
      <c r="H48" s="65"/>
    </row>
    <row r="49" spans="1:8" ht="23.25" customHeight="1" x14ac:dyDescent="0.25">
      <c r="A49" s="103"/>
      <c r="B49" s="97"/>
      <c r="C49" s="96"/>
      <c r="D49" s="98"/>
      <c r="E49" s="96"/>
      <c r="F49" s="73"/>
      <c r="G49" s="65"/>
      <c r="H49" s="65"/>
    </row>
    <row r="50" spans="1:8" ht="31.5" customHeight="1" x14ac:dyDescent="0.25">
      <c r="A50" s="103"/>
      <c r="B50" s="106" t="s">
        <v>312</v>
      </c>
      <c r="C50" s="107"/>
      <c r="D50" s="107"/>
      <c r="E50" s="108"/>
      <c r="F50" s="108"/>
      <c r="G50" s="6"/>
      <c r="H50" s="65"/>
    </row>
    <row r="51" spans="1:8" ht="31.5" customHeight="1" x14ac:dyDescent="0.25">
      <c r="A51" s="103"/>
      <c r="B51" s="143" t="s">
        <v>333</v>
      </c>
      <c r="C51" s="143"/>
      <c r="D51" s="109">
        <v>33024.850000000006</v>
      </c>
      <c r="E51" s="108"/>
      <c r="F51" s="108"/>
      <c r="G51" s="6"/>
      <c r="H51" s="65"/>
    </row>
    <row r="52" spans="1:8" ht="31.5" customHeight="1" x14ac:dyDescent="0.25">
      <c r="A52" s="103"/>
      <c r="B52" s="143" t="s">
        <v>334</v>
      </c>
      <c r="C52" s="143"/>
      <c r="D52" s="109">
        <f>D16</f>
        <v>99941.759999999995</v>
      </c>
      <c r="E52" s="108"/>
      <c r="F52" s="108"/>
      <c r="G52" s="6"/>
      <c r="H52" s="65"/>
    </row>
    <row r="53" spans="1:8" ht="17.25" customHeight="1" x14ac:dyDescent="0.25">
      <c r="A53" s="104"/>
      <c r="B53" s="143" t="s">
        <v>335</v>
      </c>
      <c r="C53" s="143"/>
      <c r="D53" s="109">
        <f>D20</f>
        <v>97389.3</v>
      </c>
      <c r="E53" s="108"/>
      <c r="F53" s="108"/>
      <c r="G53" s="6"/>
      <c r="H53" s="65"/>
    </row>
    <row r="54" spans="1:8" ht="17.25" customHeight="1" x14ac:dyDescent="0.25">
      <c r="A54" s="95"/>
      <c r="B54" s="144" t="s">
        <v>336</v>
      </c>
      <c r="C54" s="144"/>
      <c r="D54" s="144"/>
      <c r="E54" s="144"/>
      <c r="F54" s="144"/>
      <c r="G54" s="144"/>
      <c r="H54" s="65"/>
    </row>
    <row r="55" spans="1:8" ht="79.5" customHeight="1" x14ac:dyDescent="0.25">
      <c r="A55" s="95"/>
      <c r="B55" s="54" t="s">
        <v>295</v>
      </c>
      <c r="C55" s="93" t="s">
        <v>323</v>
      </c>
      <c r="D55" s="52" t="s">
        <v>337</v>
      </c>
      <c r="E55" s="52" t="s">
        <v>325</v>
      </c>
      <c r="F55" s="88"/>
      <c r="G55" s="88"/>
      <c r="H55" s="65"/>
    </row>
    <row r="56" spans="1:8" ht="50.25" customHeight="1" x14ac:dyDescent="0.25">
      <c r="A56" s="95">
        <v>1</v>
      </c>
      <c r="B56" s="57" t="s">
        <v>338</v>
      </c>
      <c r="C56" s="112">
        <v>7500</v>
      </c>
      <c r="D56" s="54" t="s">
        <v>315</v>
      </c>
      <c r="E56" s="95">
        <v>1</v>
      </c>
      <c r="F56" s="65"/>
      <c r="G56" s="65"/>
      <c r="H56" s="65"/>
    </row>
    <row r="57" spans="1:8" ht="138.75" customHeight="1" x14ac:dyDescent="0.25">
      <c r="A57" s="95">
        <v>2</v>
      </c>
      <c r="B57" s="57" t="s">
        <v>339</v>
      </c>
      <c r="C57" s="112">
        <v>11394.32</v>
      </c>
      <c r="D57" s="53" t="s">
        <v>340</v>
      </c>
      <c r="E57" s="110">
        <v>1</v>
      </c>
      <c r="F57" s="65"/>
      <c r="G57" s="65"/>
      <c r="H57" s="65"/>
    </row>
    <row r="58" spans="1:8" ht="66" customHeight="1" x14ac:dyDescent="0.25">
      <c r="A58" s="95">
        <v>3</v>
      </c>
      <c r="B58" s="57" t="s">
        <v>316</v>
      </c>
      <c r="C58" s="112">
        <f>42676+768</f>
        <v>43444</v>
      </c>
      <c r="D58" s="78" t="s">
        <v>341</v>
      </c>
      <c r="E58" s="95">
        <v>1</v>
      </c>
      <c r="F58" s="65"/>
      <c r="G58" s="65"/>
      <c r="H58" s="65"/>
    </row>
    <row r="59" spans="1:8" ht="30.75" customHeight="1" x14ac:dyDescent="0.25">
      <c r="A59" s="95">
        <v>4</v>
      </c>
      <c r="B59" s="117" t="s">
        <v>343</v>
      </c>
      <c r="C59" s="118">
        <f>SUM(C56:C58)</f>
        <v>62338.32</v>
      </c>
      <c r="D59" s="74"/>
      <c r="E59" s="111"/>
      <c r="F59" s="65"/>
      <c r="G59" s="65"/>
      <c r="H59" s="65"/>
    </row>
    <row r="60" spans="1:8" ht="30.75" customHeight="1" x14ac:dyDescent="0.25">
      <c r="A60" s="116"/>
      <c r="B60" s="145" t="s">
        <v>344</v>
      </c>
      <c r="C60" s="145"/>
      <c r="D60" s="106">
        <f>D53-C59</f>
        <v>35050.980000000003</v>
      </c>
      <c r="E60" s="103"/>
      <c r="F60" s="65"/>
      <c r="G60" s="65"/>
      <c r="H60" s="65"/>
    </row>
    <row r="61" spans="1:8" ht="30.75" customHeight="1" x14ac:dyDescent="0.25">
      <c r="A61" s="116"/>
      <c r="B61" s="146" t="s">
        <v>345</v>
      </c>
      <c r="C61" s="146"/>
      <c r="D61" s="115">
        <f>D60+D51</f>
        <v>68075.830000000016</v>
      </c>
      <c r="E61" s="103"/>
      <c r="F61" s="65"/>
      <c r="G61" s="65"/>
      <c r="H61" s="65"/>
    </row>
    <row r="62" spans="1:8" ht="35.25" customHeight="1" x14ac:dyDescent="0.25">
      <c r="A62" s="159" t="s">
        <v>317</v>
      </c>
      <c r="B62" s="159"/>
      <c r="C62" s="159"/>
      <c r="D62" s="159"/>
      <c r="E62" s="159"/>
      <c r="F62" s="65"/>
      <c r="G62" s="65"/>
      <c r="H62" s="65"/>
    </row>
    <row r="63" spans="1:8" ht="33.75" customHeight="1" x14ac:dyDescent="0.25">
      <c r="A63" s="149" t="s">
        <v>188</v>
      </c>
      <c r="B63" s="149"/>
      <c r="C63" s="149"/>
      <c r="D63" s="149"/>
      <c r="E63" s="149"/>
      <c r="F63" s="61"/>
      <c r="G63" s="61"/>
      <c r="H63" s="61"/>
    </row>
    <row r="64" spans="1:8" x14ac:dyDescent="0.25">
      <c r="A64" s="95"/>
      <c r="B64" s="75" t="s">
        <v>189</v>
      </c>
      <c r="C64" s="54" t="s">
        <v>6</v>
      </c>
      <c r="D64" s="54">
        <v>0</v>
      </c>
      <c r="E64" s="119"/>
      <c r="F64" s="61"/>
      <c r="G64" s="61"/>
      <c r="H64" s="61"/>
    </row>
    <row r="65" spans="1:8" x14ac:dyDescent="0.25">
      <c r="A65" s="95"/>
      <c r="B65" s="75" t="s">
        <v>190</v>
      </c>
      <c r="C65" s="54" t="s">
        <v>6</v>
      </c>
      <c r="D65" s="54">
        <v>0</v>
      </c>
      <c r="E65" s="119"/>
      <c r="F65" s="61"/>
      <c r="G65" s="61"/>
      <c r="H65" s="61"/>
    </row>
    <row r="66" spans="1:8" ht="31.5" x14ac:dyDescent="0.25">
      <c r="A66" s="95"/>
      <c r="B66" s="75" t="s">
        <v>191</v>
      </c>
      <c r="C66" s="54" t="s">
        <v>6</v>
      </c>
      <c r="D66" s="54">
        <v>0</v>
      </c>
      <c r="E66" s="119"/>
      <c r="F66" s="61"/>
      <c r="G66" s="61"/>
      <c r="H66" s="61"/>
    </row>
    <row r="67" spans="1:8" x14ac:dyDescent="0.25">
      <c r="A67" s="95"/>
      <c r="B67" s="75" t="s">
        <v>192</v>
      </c>
      <c r="C67" s="54" t="s">
        <v>13</v>
      </c>
      <c r="D67" s="54">
        <v>0</v>
      </c>
      <c r="E67" s="119"/>
      <c r="F67" s="61"/>
      <c r="G67" s="61"/>
      <c r="H67" s="61"/>
    </row>
    <row r="68" spans="1:8" ht="32.25" customHeight="1" x14ac:dyDescent="0.25">
      <c r="A68" s="149" t="s">
        <v>118</v>
      </c>
      <c r="B68" s="149"/>
      <c r="C68" s="149"/>
      <c r="D68" s="149"/>
      <c r="E68" s="149"/>
      <c r="F68" s="61"/>
      <c r="G68" s="61"/>
      <c r="H68" s="61"/>
    </row>
    <row r="69" spans="1:8" ht="31.5" x14ac:dyDescent="0.25">
      <c r="A69" s="95"/>
      <c r="B69" s="75" t="s">
        <v>119</v>
      </c>
      <c r="C69" s="54" t="s">
        <v>13</v>
      </c>
      <c r="D69" s="55"/>
      <c r="E69" s="120"/>
      <c r="F69" s="61"/>
      <c r="G69" s="61"/>
      <c r="H69" s="61"/>
    </row>
    <row r="70" spans="1:8" x14ac:dyDescent="0.25">
      <c r="A70" s="95"/>
      <c r="B70" s="75" t="s">
        <v>124</v>
      </c>
      <c r="C70" s="54" t="s">
        <v>13</v>
      </c>
      <c r="D70" s="55">
        <v>0</v>
      </c>
      <c r="E70" s="120"/>
      <c r="F70" s="61"/>
      <c r="G70" s="61"/>
      <c r="H70" s="61"/>
    </row>
    <row r="71" spans="1:8" x14ac:dyDescent="0.25">
      <c r="A71" s="95"/>
      <c r="B71" s="75" t="s">
        <v>125</v>
      </c>
      <c r="C71" s="54" t="s">
        <v>13</v>
      </c>
      <c r="D71" s="55">
        <v>178415.66</v>
      </c>
      <c r="E71" s="120"/>
      <c r="F71" s="61"/>
      <c r="G71" s="61"/>
      <c r="H71" s="61"/>
    </row>
    <row r="72" spans="1:8" ht="31.5" x14ac:dyDescent="0.25">
      <c r="A72" s="95"/>
      <c r="B72" s="75" t="s">
        <v>120</v>
      </c>
      <c r="C72" s="54" t="s">
        <v>13</v>
      </c>
      <c r="D72" s="55"/>
      <c r="E72" s="120"/>
      <c r="F72" s="61"/>
      <c r="G72" s="61"/>
      <c r="H72" s="61"/>
    </row>
    <row r="73" spans="1:8" x14ac:dyDescent="0.25">
      <c r="A73" s="95"/>
      <c r="B73" s="75" t="s">
        <v>124</v>
      </c>
      <c r="C73" s="54" t="s">
        <v>13</v>
      </c>
      <c r="D73" s="55">
        <v>0</v>
      </c>
      <c r="E73" s="120"/>
      <c r="F73" s="61"/>
      <c r="G73" s="61"/>
      <c r="H73" s="61"/>
    </row>
    <row r="74" spans="1:8" x14ac:dyDescent="0.25">
      <c r="A74" s="95"/>
      <c r="B74" s="75" t="s">
        <v>125</v>
      </c>
      <c r="C74" s="54" t="s">
        <v>13</v>
      </c>
      <c r="D74" s="55">
        <v>195507.57</v>
      </c>
      <c r="E74" s="120"/>
      <c r="F74" s="61"/>
      <c r="G74" s="61"/>
      <c r="H74" s="61"/>
    </row>
    <row r="75" spans="1:8" ht="31.5" customHeight="1" x14ac:dyDescent="0.25">
      <c r="A75" s="152" t="s">
        <v>193</v>
      </c>
      <c r="B75" s="152"/>
      <c r="C75" s="152"/>
      <c r="D75" s="152"/>
      <c r="E75" s="153"/>
      <c r="F75" s="61"/>
      <c r="G75" s="61"/>
      <c r="H75" s="61"/>
    </row>
    <row r="76" spans="1:8" ht="47.25" x14ac:dyDescent="0.25">
      <c r="A76" s="154"/>
      <c r="B76" s="75" t="s">
        <v>91</v>
      </c>
      <c r="C76" s="75"/>
      <c r="D76" s="54" t="s">
        <v>5</v>
      </c>
      <c r="E76" s="54" t="s">
        <v>255</v>
      </c>
      <c r="F76" s="63" t="s">
        <v>245</v>
      </c>
      <c r="G76" s="63" t="s">
        <v>250</v>
      </c>
      <c r="H76" s="63" t="s">
        <v>253</v>
      </c>
    </row>
    <row r="77" spans="1:8" x14ac:dyDescent="0.25">
      <c r="A77" s="155"/>
      <c r="B77" s="75" t="s">
        <v>59</v>
      </c>
      <c r="C77" s="75"/>
      <c r="D77" s="54" t="s">
        <v>5</v>
      </c>
      <c r="E77" s="54" t="s">
        <v>240</v>
      </c>
      <c r="F77" s="63" t="s">
        <v>240</v>
      </c>
      <c r="G77" s="63" t="s">
        <v>240</v>
      </c>
      <c r="H77" s="63" t="s">
        <v>254</v>
      </c>
    </row>
    <row r="78" spans="1:8" x14ac:dyDescent="0.25">
      <c r="A78" s="155"/>
      <c r="B78" s="75" t="s">
        <v>121</v>
      </c>
      <c r="C78" s="75"/>
      <c r="D78" s="54" t="s">
        <v>98</v>
      </c>
      <c r="E78" s="54">
        <f>1780.37+3151.11</f>
        <v>4931.4799999999996</v>
      </c>
      <c r="F78" s="63">
        <v>3770.0010000000002</v>
      </c>
      <c r="G78" s="63">
        <v>180228.21</v>
      </c>
      <c r="H78" s="63">
        <v>629.16120000000001</v>
      </c>
    </row>
    <row r="79" spans="1:8" x14ac:dyDescent="0.25">
      <c r="A79" s="155"/>
      <c r="B79" s="75" t="s">
        <v>194</v>
      </c>
      <c r="C79" s="75"/>
      <c r="D79" s="54" t="s">
        <v>13</v>
      </c>
      <c r="E79" s="76">
        <f>43018.16+24842.67</f>
        <v>67860.83</v>
      </c>
      <c r="F79" s="68">
        <v>40167.519999999997</v>
      </c>
      <c r="G79" s="68">
        <f>26882.9+103793.31</f>
        <v>130676.20999999999</v>
      </c>
      <c r="H79" s="68">
        <v>658931.23</v>
      </c>
    </row>
    <row r="80" spans="1:8" x14ac:dyDescent="0.25">
      <c r="A80" s="155"/>
      <c r="B80" s="75" t="s">
        <v>195</v>
      </c>
      <c r="C80" s="75"/>
      <c r="D80" s="54" t="s">
        <v>13</v>
      </c>
      <c r="E80" s="76">
        <f>42102.51+24272.774</f>
        <v>66375.284</v>
      </c>
      <c r="F80" s="68">
        <v>39353.050000000003</v>
      </c>
      <c r="G80" s="68">
        <f>26666.3+102073.45</f>
        <v>128739.75</v>
      </c>
      <c r="H80" s="68">
        <v>591873.23</v>
      </c>
    </row>
    <row r="81" spans="1:8" x14ac:dyDescent="0.25">
      <c r="A81" s="155"/>
      <c r="B81" s="75" t="s">
        <v>196</v>
      </c>
      <c r="C81" s="75"/>
      <c r="D81" s="54" t="s">
        <v>13</v>
      </c>
      <c r="E81" s="76">
        <f>E79-E80</f>
        <v>1485.5460000000021</v>
      </c>
      <c r="F81" s="68">
        <f>F79-F80</f>
        <v>814.46999999999389</v>
      </c>
      <c r="G81" s="68">
        <f t="shared" ref="G81:H81" si="0">G79-G80</f>
        <v>1936.4599999999919</v>
      </c>
      <c r="H81" s="68">
        <f t="shared" si="0"/>
        <v>67058</v>
      </c>
    </row>
    <row r="82" spans="1:8" ht="31.5" x14ac:dyDescent="0.25">
      <c r="A82" s="155"/>
      <c r="B82" s="75" t="s">
        <v>199</v>
      </c>
      <c r="C82" s="79"/>
      <c r="D82" s="156" t="s">
        <v>309</v>
      </c>
      <c r="E82" s="157"/>
      <c r="F82" s="157"/>
      <c r="G82" s="157"/>
      <c r="H82" s="158"/>
    </row>
    <row r="83" spans="1:8" ht="31.5" x14ac:dyDescent="0.25">
      <c r="A83" s="155"/>
      <c r="B83" s="75" t="s">
        <v>198</v>
      </c>
      <c r="C83" s="79"/>
      <c r="D83" s="156" t="s">
        <v>309</v>
      </c>
      <c r="E83" s="157"/>
      <c r="F83" s="157"/>
      <c r="G83" s="157"/>
      <c r="H83" s="158"/>
    </row>
    <row r="84" spans="1:8" ht="31.5" x14ac:dyDescent="0.25">
      <c r="A84" s="155"/>
      <c r="B84" s="75" t="s">
        <v>197</v>
      </c>
      <c r="C84" s="79"/>
      <c r="D84" s="156" t="s">
        <v>309</v>
      </c>
      <c r="E84" s="157"/>
      <c r="F84" s="157"/>
      <c r="G84" s="157"/>
      <c r="H84" s="158"/>
    </row>
    <row r="85" spans="1:8" ht="47.25" x14ac:dyDescent="0.25">
      <c r="A85" s="155"/>
      <c r="B85" s="75" t="s">
        <v>200</v>
      </c>
      <c r="C85" s="75"/>
      <c r="D85" s="54" t="s">
        <v>13</v>
      </c>
      <c r="E85" s="76">
        <v>0</v>
      </c>
      <c r="F85" s="63">
        <v>0</v>
      </c>
      <c r="G85" s="63">
        <v>0</v>
      </c>
      <c r="H85" s="63">
        <v>0</v>
      </c>
    </row>
    <row r="86" spans="1:8" ht="30" customHeight="1" x14ac:dyDescent="0.25">
      <c r="A86" s="149" t="s">
        <v>201</v>
      </c>
      <c r="B86" s="149"/>
      <c r="C86" s="149"/>
      <c r="D86" s="149"/>
      <c r="E86" s="149"/>
      <c r="F86" s="61"/>
      <c r="G86" s="61"/>
      <c r="H86" s="61"/>
    </row>
    <row r="87" spans="1:8" x14ac:dyDescent="0.25">
      <c r="A87" s="95"/>
      <c r="B87" s="75" t="s">
        <v>189</v>
      </c>
      <c r="C87" s="54" t="s">
        <v>6</v>
      </c>
      <c r="D87" s="76">
        <v>0</v>
      </c>
      <c r="E87" s="121"/>
      <c r="F87" s="61"/>
      <c r="G87" s="61"/>
      <c r="H87" s="61"/>
    </row>
    <row r="88" spans="1:8" x14ac:dyDescent="0.25">
      <c r="A88" s="95"/>
      <c r="B88" s="75" t="s">
        <v>190</v>
      </c>
      <c r="C88" s="54" t="s">
        <v>6</v>
      </c>
      <c r="D88" s="54">
        <v>0</v>
      </c>
      <c r="E88" s="119"/>
      <c r="F88" s="61"/>
      <c r="G88" s="61"/>
      <c r="H88" s="61"/>
    </row>
    <row r="89" spans="1:8" ht="31.5" x14ac:dyDescent="0.25">
      <c r="A89" s="95"/>
      <c r="B89" s="75" t="s">
        <v>191</v>
      </c>
      <c r="C89" s="54" t="s">
        <v>6</v>
      </c>
      <c r="D89" s="77">
        <v>0</v>
      </c>
      <c r="E89" s="122"/>
      <c r="F89" s="61"/>
      <c r="G89" s="61"/>
      <c r="H89" s="61"/>
    </row>
    <row r="90" spans="1:8" x14ac:dyDescent="0.25">
      <c r="A90" s="95"/>
      <c r="B90" s="75" t="s">
        <v>192</v>
      </c>
      <c r="C90" s="54" t="s">
        <v>13</v>
      </c>
      <c r="D90" s="54">
        <v>0</v>
      </c>
      <c r="E90" s="119"/>
      <c r="F90" s="61"/>
      <c r="G90" s="61"/>
      <c r="H90" s="61"/>
    </row>
    <row r="91" spans="1:8" ht="33" customHeight="1" x14ac:dyDescent="0.25">
      <c r="A91" s="149" t="s">
        <v>202</v>
      </c>
      <c r="B91" s="149"/>
      <c r="C91" s="149"/>
      <c r="D91" s="149"/>
      <c r="E91" s="149"/>
      <c r="F91" s="61"/>
      <c r="G91" s="61"/>
      <c r="H91" s="61"/>
    </row>
    <row r="92" spans="1:8" ht="31.5" x14ac:dyDescent="0.25">
      <c r="A92" s="95"/>
      <c r="B92" s="75" t="s">
        <v>203</v>
      </c>
      <c r="C92" s="54" t="s">
        <v>6</v>
      </c>
      <c r="D92" s="54">
        <v>0</v>
      </c>
      <c r="E92" s="119"/>
      <c r="F92" s="61"/>
      <c r="G92" s="61"/>
      <c r="H92" s="61"/>
    </row>
    <row r="93" spans="1:8" x14ac:dyDescent="0.25">
      <c r="A93" s="95"/>
      <c r="B93" s="75" t="s">
        <v>204</v>
      </c>
      <c r="C93" s="54" t="s">
        <v>6</v>
      </c>
      <c r="D93" s="54">
        <v>0</v>
      </c>
      <c r="E93" s="119"/>
      <c r="F93" s="61"/>
      <c r="G93" s="61"/>
      <c r="H93" s="61"/>
    </row>
    <row r="94" spans="1:8" ht="31.5" x14ac:dyDescent="0.25">
      <c r="A94" s="95"/>
      <c r="B94" s="75" t="s">
        <v>205</v>
      </c>
      <c r="C94" s="54" t="s">
        <v>13</v>
      </c>
      <c r="D94" s="77">
        <v>0</v>
      </c>
      <c r="E94" s="122"/>
      <c r="F94" s="61"/>
      <c r="G94" s="61"/>
      <c r="H94" s="61"/>
    </row>
    <row r="95" spans="1:8" x14ac:dyDescent="0.25">
      <c r="B95" s="1"/>
      <c r="C95" s="1"/>
    </row>
    <row r="96" spans="1:8" x14ac:dyDescent="0.25">
      <c r="B96" s="1" t="s">
        <v>306</v>
      </c>
      <c r="C96" s="1"/>
      <c r="E96" s="1" t="s">
        <v>307</v>
      </c>
    </row>
  </sheetData>
  <mergeCells count="20">
    <mergeCell ref="A91:E91"/>
    <mergeCell ref="A68:E68"/>
    <mergeCell ref="A29:E29"/>
    <mergeCell ref="A63:E63"/>
    <mergeCell ref="A75:E75"/>
    <mergeCell ref="A76:A85"/>
    <mergeCell ref="A86:E86"/>
    <mergeCell ref="D82:H82"/>
    <mergeCell ref="D83:H83"/>
    <mergeCell ref="D84:H84"/>
    <mergeCell ref="A62:E62"/>
    <mergeCell ref="A31:E31"/>
    <mergeCell ref="B51:C51"/>
    <mergeCell ref="B52:C52"/>
    <mergeCell ref="B53:C53"/>
    <mergeCell ref="B54:G54"/>
    <mergeCell ref="B60:C60"/>
    <mergeCell ref="B61:C61"/>
    <mergeCell ref="D1:E4"/>
    <mergeCell ref="A5:E5"/>
  </mergeCells>
  <pageMargins left="0.70866141732283472" right="0.70866141732283472" top="0.31496062992125984" bottom="0.31496062992125984" header="0.31496062992125984" footer="0.31496062992125984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2021-04-14T06:07:25Z</dcterms:modified>
</cp:coreProperties>
</file>