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,8+" sheetId="13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C38" i="13" l="1"/>
  <c r="D83" i="13" l="1"/>
  <c r="D82" i="13"/>
  <c r="C60" i="13"/>
  <c r="D52" i="13"/>
  <c r="C61" i="13" s="1"/>
  <c r="C62" i="13" s="1"/>
  <c r="D51" i="13"/>
  <c r="C42" i="13"/>
  <c r="C39" i="13"/>
  <c r="C47" i="13" s="1"/>
  <c r="D27" i="13"/>
  <c r="D24" i="13"/>
  <c r="D16" i="13"/>
  <c r="D13" i="13"/>
  <c r="D12" i="13"/>
  <c r="D84" i="13" l="1"/>
  <c r="D22" i="5" l="1"/>
  <c r="D28" i="5" l="1"/>
</calcChain>
</file>

<file path=xl/sharedStrings.xml><?xml version="1.0" encoding="utf-8"?>
<sst xmlns="http://schemas.openxmlformats.org/spreadsheetml/2006/main" count="956" uniqueCount="341">
  <si>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</si>
  <si>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</si>
  <si>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</si>
  <si>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</si>
  <si>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</si>
  <si>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</si>
  <si>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</si>
  <si>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</si>
  <si>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</si>
  <si>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</si>
  <si>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</si>
  <si>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</si>
  <si>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</si>
  <si>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</si>
  <si>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</si>
  <si>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</si>
  <si>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</si>
  <si>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</si>
  <si>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</si>
  <si>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</si>
  <si>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</si>
  <si>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</si>
  <si>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</si>
  <si>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</si>
  <si>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</si>
  <si>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</si>
  <si>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</si>
  <si>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</si>
  <si>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</si>
  <si>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</si>
  <si>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</si>
  <si>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</si>
  <si>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</si>
  <si>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</si>
  <si>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</si>
  <si>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</si>
  <si>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</si>
  <si>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</si>
  <si>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</si>
  <si>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</si>
  <si>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</si>
  <si>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</si>
  <si>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</si>
  <si>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</si>
  <si>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</si>
  <si>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</si>
  <si>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</si>
  <si>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</si>
  <si>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</si>
  <si>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</si>
  <si>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</si>
  <si>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</si>
  <si>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</si>
  <si>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</si>
  <si>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</si>
  <si>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</si>
  <si>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</si>
  <si>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</si>
  <si>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</si>
  <si>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</si>
  <si>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</si>
  <si>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</si>
  <si>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</si>
  <si>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</si>
  <si>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</si>
  <si>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</si>
  <si>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</si>
  <si>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</si>
  <si>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</si>
  <si>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</si>
  <si>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</si>
  <si>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</si>
  <si>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</si>
  <si>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</si>
  <si>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</si>
  <si>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</si>
  <si>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</si>
  <si>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</si>
  <si>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</si>
  <si>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</si>
  <si>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</si>
  <si>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</si>
  <si>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</si>
  <si>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</si>
  <si>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</si>
  <si>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</si>
  <si>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</si>
  <si>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</si>
  <si>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</si>
  <si>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</si>
  <si>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</si>
  <si>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</si>
  <si>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</si>
  <si>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</si>
  <si>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</si>
  <si>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</si>
  <si>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</si>
  <si>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</si>
  <si>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</si>
  <si>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</si>
  <si>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</si>
  <si>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</si>
  <si>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</si>
  <si>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</si>
  <si>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</si>
  <si>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</si>
  <si>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</si>
  <si>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</si>
  <si>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</si>
  <si>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</si>
  <si>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</si>
  <si>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</si>
  <si>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</si>
  <si>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</si>
  <si>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</si>
  <si>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</si>
  <si>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</si>
  <si>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</si>
  <si>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</si>
  <si>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</si>
  <si>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</si>
  <si>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</si>
  <si>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</si>
  <si>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</si>
  <si>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</si>
  <si>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</si>
  <si>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</si>
  <si>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</si>
  <si>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</si>
  <si>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</si>
  <si>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</si>
  <si>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</si>
  <si>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</si>
  <si>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</si>
  <si>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</si>
  <si>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</si>
  <si>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</si>
  <si>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</si>
  <si>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</si>
  <si>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</si>
  <si>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</si>
  <si>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</si>
  <si>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</si>
  <si>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</si>
  <si>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</si>
  <si>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</si>
  <si>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</si>
  <si>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</si>
  <si>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</si>
  <si>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</si>
  <si>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</si>
  <si>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</si>
  <si>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</si>
  <si>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</si>
  <si>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</si>
  <si>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</si>
  <si>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</si>
  <si>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</si>
  <si>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</si>
  <si>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</si>
  <si>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</si>
  <si>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</si>
  <si>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</si>
  <si>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</si>
  <si>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</si>
  <si>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</si>
  <si>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</si>
  <si>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</si>
  <si>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</si>
  <si>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</si>
  <si>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</si>
  <si>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</si>
  <si>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</si>
  <si>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</si>
  <si>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</si>
  <si>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</si>
  <si>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</si>
  <si>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</si>
  <si>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</si>
  <si>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</si>
  <si>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</si>
  <si>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</si>
  <si>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</si>
  <si>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</si>
  <si>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</si>
  <si>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</si>
  <si>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</si>
  <si>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</si>
  <si>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</si>
  <si>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</si>
  <si>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</si>
  <si>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</si>
  <si>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</si>
  <si>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</si>
  <si>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</si>
  <si>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</si>
  <si>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</si>
  <si>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</si>
  <si>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</si>
  <si>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</si>
  <si>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</si>
  <si>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</si>
  <si>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</si>
  <si>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</si>
  <si>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</si>
  <si>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</si>
  <si>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</si>
  <si>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</si>
  <si>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</si>
  <si>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</si>
  <si>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</si>
  <si>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</si>
  <si>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</si>
  <si>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</si>
  <si>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</si>
  <si>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</si>
  <si>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</si>
  <si>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</si>
  <si>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</si>
  <si>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</si>
  <si>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</si>
  <si>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</si>
  <si>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</si>
  <si>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</si>
  <si>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</si>
  <si>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</si>
  <si>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</si>
  <si>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</si>
  <si>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</si>
  <si>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</si>
  <si>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</si>
  <si>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</si>
  <si>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</si>
  <si>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</si>
  <si>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</si>
  <si>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</si>
  <si>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</si>
  <si>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</si>
  <si>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</si>
  <si>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</si>
  <si>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</si>
  <si>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</si>
  <si>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</si>
  <si>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</si>
  <si>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</si>
  <si>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</si>
  <si>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</si>
  <si>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</si>
  <si>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</si>
  <si>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</si>
  <si>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</si>
  <si>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</si>
  <si>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</si>
  <si>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</si>
  <si>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</si>
  <si>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</si>
  <si>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</si>
  <si>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</si>
  <si>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</si>
  <si>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</si>
  <si>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</si>
  <si>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</si>
  <si>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</si>
  <si>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</si>
  <si>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</si>
  <si>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</si>
  <si>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</si>
  <si>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</si>
  <si>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</si>
  <si>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</si>
  <si>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</si>
  <si>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</si>
  <si>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</si>
  <si>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</si>
  <si>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Теплоснабжение</t>
  </si>
  <si>
    <t>Гкал/час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</si>
  <si>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</si>
  <si>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</si>
  <si>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</si>
  <si>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 (благоустроенный)</t>
  </si>
  <si>
    <t>Отсутствует, установка не требуется</t>
  </si>
  <si>
    <t>ООО "Эверест"</t>
  </si>
  <si>
    <t>01.12.2015 г.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</si>
  <si>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</si>
  <si>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</si>
  <si>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</si>
  <si>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</si>
  <si>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Приказ Службы по тарифам Иркутской области 718-спр в ред. 360-спр от 19.11.2015</t>
  </si>
  <si>
    <t>Приказ Службы по тарифам Иркутской области 707-спр в ред 360-спр от 19.11.2015</t>
  </si>
  <si>
    <t>01.12.2015 г</t>
  </si>
  <si>
    <t>Протокол общего собрания собственников от 18.11.2015 г.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</si>
  <si>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</si>
  <si>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</si>
  <si>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</si>
  <si>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</si>
  <si>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</si>
  <si>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</si>
  <si>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</si>
  <si>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Итого расходы по статье текущий ремонт</t>
  </si>
  <si>
    <t>2 раза в год</t>
  </si>
  <si>
    <t>Учёт оплат поставщикам коммунальных ресурсов в разрезе многоквартирных домов и коммунальных услуг не ведётся</t>
  </si>
  <si>
    <t>Очистка снега с козырьков 9 эт над арками 2 подъезд</t>
  </si>
  <si>
    <t>Скашивание травы на газонах</t>
  </si>
  <si>
    <t>Утверждаю                                     генеральный директор                                          ООО "УК "Прибайкальская"                       Н. Н. Орленко</t>
  </si>
  <si>
    <t>Генеральная уборка подъездов</t>
  </si>
  <si>
    <t>Тарифы на коммунальные услуги с 01.01.2019</t>
  </si>
  <si>
    <t>Содержание</t>
  </si>
  <si>
    <t>Текущий ремонт</t>
  </si>
  <si>
    <t>1 шт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</si>
  <si>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</si>
  <si>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</si>
  <si>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</si>
  <si>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Количество работ (услуг) в детальном перечне</t>
  </si>
  <si>
    <t>Промывка системы отопления перед запуском (пробный пуск)</t>
  </si>
  <si>
    <t>1 раз после отопительного периода</t>
  </si>
  <si>
    <t>1 раз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</si>
  <si>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</si>
  <si>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Услуги по управлению многоквартирным домом</t>
  </si>
  <si>
    <t>Перерасход (-) или экономия (+) средств по статье текущий ремонт за 2019 г, руб.</t>
  </si>
  <si>
    <t>Начислено по статье текущий ремонт за 2020 г. руб.</t>
  </si>
  <si>
    <t>Оплачено по статье текущий ремонт за 2020 г, руб.</t>
  </si>
  <si>
    <t>Выполняемые работы по текущему ремонту общего имущества</t>
  </si>
  <si>
    <t>Перерасход (-) или экономия (+) средств по статье текущий ремонт за 2020 г, руб.</t>
  </si>
  <si>
    <t>Главный инженер ООО "Прибайкальская"                                          Белкин И. О.</t>
  </si>
  <si>
    <t>1 раз в квартал</t>
  </si>
  <si>
    <t>Дезинсекция и дератизация подвальных помещений</t>
  </si>
  <si>
    <t>Остаток средств (- перерасход, + экономия), по статье текущий ремонт с учетом  2019 г.руб.</t>
  </si>
  <si>
    <t>Форма 2.8. Отчет об исполнении                                                         ООО "УК "Прибайкальская" договора управления смет доходов и расходов МКД м-на Университетский, 8 за период с 01.01.2020 г. по 31.12.2020 г.</t>
  </si>
  <si>
    <t>Спиливание деревьев на придомовой территории м-н Университетский, 8 3 подъезд</t>
  </si>
  <si>
    <t>Спиливание деревьев на придомовой территории м-н Университетский, 8 1 подъезд</t>
  </si>
  <si>
    <t>Ремонт гидроизоляции кровли над кв. 102,машинными отделениями лифтов 1 и 3 подъездов</t>
  </si>
  <si>
    <t>Периодичность, объем выполнения работ</t>
  </si>
  <si>
    <t>6 м2</t>
  </si>
  <si>
    <t>Ремонт межпанельных швов кв. 67</t>
  </si>
  <si>
    <t>6 п.м</t>
  </si>
  <si>
    <t>Замена светодиодного светильника с фотоаккустическим датчиком 1 подъезд 3 эт</t>
  </si>
  <si>
    <t>1 раз в три дня</t>
  </si>
  <si>
    <t>горячее водоснабжение</t>
  </si>
  <si>
    <t>электроэнергия</t>
  </si>
  <si>
    <t>кВт</t>
  </si>
  <si>
    <t>Дезинфекция мест общего пользования для профилатики короновируса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</si>
</sst>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24"/>
      <name val="Arial"/>
      <family val="2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wrapText="1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49" fontId="16" fillId="0" borderId="0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Border="1" applyAlignment="1">
      <alignment vertical="center" wrapText="1"/>
    </xf>
    <xf numFmtId="2" fontId="15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15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 wrapText="1"/>
    </xf>
    <xf numFmtId="2" fontId="18" fillId="2" borderId="0" xfId="0" applyNumberFormat="1" applyFont="1" applyFill="1" applyBorder="1" applyAlignment="1">
      <alignment vertical="center" wrapText="1"/>
    </xf>
    <xf numFmtId="2" fontId="17" fillId="2" borderId="0" xfId="0" applyNumberFormat="1" applyFont="1" applyFill="1" applyBorder="1" applyAlignment="1">
      <alignment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 shrinkToFi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center" vertical="center" wrapText="1"/>
    </xf>
    <xf numFmtId="164" fontId="9" fillId="0" borderId="20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2" fillId="0" borderId="23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12" fillId="0" borderId="0" xfId="0" applyFont="1" applyAlignment="1">
      <alignment horizontal="right" vertical="top" wrapText="1"/>
    </xf>
    <xf numFmtId="0" fontId="11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2;&#1086;&#1084;%20&#1091;&#1089;&#1083;&#1091;&#1075;&#1080;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 refreshError="1">
        <row r="28">
          <cell r="C28">
            <v>101546.54</v>
          </cell>
          <cell r="D28">
            <v>85632.65</v>
          </cell>
          <cell r="G28">
            <v>142308.04</v>
          </cell>
          <cell r="H28">
            <v>122555.2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documents/209/56600da219c70/protokol_sobraniya_universitetskiy_8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documents/209/56600da219c70/protokol_sobraniya_universitetskiy_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14" t="s">
        <v>132</v>
      </c>
      <c r="B1" s="114"/>
      <c r="C1" s="114"/>
      <c r="D1" s="114"/>
    </row>
    <row r="2" spans="1:4" s="14" customFormat="1" x14ac:dyDescent="0.25"/>
    <row r="3" spans="1:4" s="14" customFormat="1" x14ac:dyDescent="0.25">
      <c r="A3" s="115" t="s">
        <v>14</v>
      </c>
      <c r="B3" s="115"/>
      <c r="C3" s="115"/>
      <c r="D3" s="11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113" t="s">
        <v>15</v>
      </c>
      <c r="B7" s="113"/>
      <c r="C7" s="113"/>
      <c r="D7" s="113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206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13" t="s">
        <v>39</v>
      </c>
      <c r="B10" s="113"/>
      <c r="C10" s="113"/>
      <c r="D10" s="113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207</v>
      </c>
    </row>
    <row r="12" spans="1:4" s="6" customFormat="1" ht="30" customHeight="1" x14ac:dyDescent="0.25">
      <c r="A12" s="113" t="s">
        <v>19</v>
      </c>
      <c r="B12" s="113"/>
      <c r="C12" s="113"/>
      <c r="D12" s="113"/>
    </row>
    <row r="13" spans="1:4" s="6" customFormat="1" ht="60.75" customHeight="1" x14ac:dyDescent="0.25">
      <c r="A13" s="4" t="s">
        <v>136</v>
      </c>
      <c r="B13" s="7" t="s">
        <v>40</v>
      </c>
      <c r="C13" s="5" t="s">
        <v>5</v>
      </c>
      <c r="D13" s="5" t="s">
        <v>279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208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f>27+68</f>
        <v>95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6077.1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6077.1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0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276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1044.5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>
        <v>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209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218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113" t="s">
        <v>30</v>
      </c>
      <c r="B37" s="113"/>
      <c r="C37" s="113"/>
      <c r="D37" s="113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210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211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211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7" workbookViewId="0">
      <selection activeCell="B83" sqref="B8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16" t="s">
        <v>83</v>
      </c>
      <c r="B1" s="116"/>
      <c r="C1" s="116"/>
      <c r="D1" s="11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42460</v>
      </c>
    </row>
    <row r="5" spans="1:4" s="6" customFormat="1" ht="20.100000000000001" customHeight="1" x14ac:dyDescent="0.25">
      <c r="A5" s="113" t="s">
        <v>41</v>
      </c>
      <c r="B5" s="113"/>
      <c r="C5" s="113"/>
      <c r="D5" s="113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219</v>
      </c>
    </row>
    <row r="7" spans="1:4" s="6" customFormat="1" ht="20.100000000000001" customHeight="1" x14ac:dyDescent="0.25">
      <c r="A7" s="113" t="s">
        <v>173</v>
      </c>
      <c r="B7" s="113"/>
      <c r="C7" s="113"/>
      <c r="D7" s="113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212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220</v>
      </c>
    </row>
    <row r="10" spans="1:4" s="6" customFormat="1" ht="20.100000000000001" customHeight="1" x14ac:dyDescent="0.25">
      <c r="A10" s="113" t="s">
        <v>84</v>
      </c>
      <c r="B10" s="113"/>
      <c r="C10" s="113"/>
      <c r="D10" s="113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216</v>
      </c>
    </row>
    <row r="12" spans="1:4" s="6" customFormat="1" ht="20.100000000000001" customHeight="1" x14ac:dyDescent="0.25">
      <c r="A12" s="117" t="s">
        <v>44</v>
      </c>
      <c r="B12" s="117"/>
      <c r="C12" s="117"/>
      <c r="D12" s="117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221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217</v>
      </c>
    </row>
    <row r="15" spans="1:4" s="6" customFormat="1" ht="20.100000000000001" customHeight="1" x14ac:dyDescent="0.25">
      <c r="A15" s="117" t="s">
        <v>47</v>
      </c>
      <c r="B15" s="117"/>
      <c r="C15" s="117"/>
      <c r="D15" s="117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942.5</v>
      </c>
    </row>
    <row r="17" spans="1:4" s="6" customFormat="1" ht="20.100000000000001" customHeight="1" x14ac:dyDescent="0.25">
      <c r="A17" s="113" t="s">
        <v>49</v>
      </c>
      <c r="B17" s="113"/>
      <c r="C17" s="113"/>
      <c r="D17" s="113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222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3</v>
      </c>
    </row>
    <row r="20" spans="1:4" s="6" customFormat="1" ht="20.100000000000001" customHeight="1" thickBot="1" x14ac:dyDescent="0.3">
      <c r="A20" s="121" t="s">
        <v>85</v>
      </c>
      <c r="B20" s="121"/>
      <c r="C20" s="121"/>
      <c r="D20" s="121"/>
    </row>
    <row r="21" spans="1:4" s="6" customFormat="1" ht="20.100000000000001" customHeight="1" x14ac:dyDescent="0.25">
      <c r="A21" s="118" t="s">
        <v>146</v>
      </c>
      <c r="B21" s="56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119"/>
      <c r="B22" s="3" t="s">
        <v>53</v>
      </c>
      <c r="C22" s="5" t="s">
        <v>5</v>
      </c>
      <c r="D22" s="51" t="s">
        <v>272</v>
      </c>
    </row>
    <row r="23" spans="1:4" s="6" customFormat="1" ht="20.100000000000001" customHeight="1" thickBot="1" x14ac:dyDescent="0.3">
      <c r="A23" s="120"/>
      <c r="B23" s="45" t="s">
        <v>54</v>
      </c>
      <c r="C23" s="31" t="s">
        <v>5</v>
      </c>
      <c r="D23" s="32">
        <v>1988</v>
      </c>
    </row>
    <row r="24" spans="1:4" s="6" customFormat="1" ht="20.100000000000001" customHeight="1" x14ac:dyDescent="0.25">
      <c r="A24" s="118">
        <v>12</v>
      </c>
      <c r="B24" s="56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119"/>
      <c r="B25" s="3" t="s">
        <v>53</v>
      </c>
      <c r="C25" s="5" t="s">
        <v>5</v>
      </c>
      <c r="D25" s="51" t="s">
        <v>272</v>
      </c>
    </row>
    <row r="26" spans="1:4" s="6" customFormat="1" ht="20.100000000000001" customHeight="1" thickBot="1" x14ac:dyDescent="0.3">
      <c r="A26" s="119"/>
      <c r="B26" s="60" t="s">
        <v>54</v>
      </c>
      <c r="C26" s="25" t="s">
        <v>5</v>
      </c>
      <c r="D26" s="32">
        <v>1988</v>
      </c>
    </row>
    <row r="27" spans="1:4" s="6" customFormat="1" ht="20.100000000000001" customHeight="1" x14ac:dyDescent="0.25">
      <c r="A27" s="118">
        <v>13</v>
      </c>
      <c r="B27" s="56" t="s">
        <v>52</v>
      </c>
      <c r="C27" s="27" t="s">
        <v>5</v>
      </c>
      <c r="D27" s="28">
        <v>3</v>
      </c>
    </row>
    <row r="28" spans="1:4" s="6" customFormat="1" ht="20.100000000000001" customHeight="1" x14ac:dyDescent="0.25">
      <c r="A28" s="119"/>
      <c r="B28" s="3" t="s">
        <v>53</v>
      </c>
      <c r="C28" s="5" t="s">
        <v>5</v>
      </c>
      <c r="D28" s="51" t="s">
        <v>272</v>
      </c>
    </row>
    <row r="29" spans="1:4" s="6" customFormat="1" ht="20.100000000000001" customHeight="1" thickBot="1" x14ac:dyDescent="0.3">
      <c r="A29" s="119"/>
      <c r="B29" s="60" t="s">
        <v>54</v>
      </c>
      <c r="C29" s="25" t="s">
        <v>5</v>
      </c>
      <c r="D29" s="32">
        <v>1988</v>
      </c>
    </row>
    <row r="30" spans="1:4" s="6" customFormat="1" ht="20.100000000000001" customHeight="1" thickBot="1" x14ac:dyDescent="0.3">
      <c r="A30" s="122" t="s">
        <v>55</v>
      </c>
      <c r="B30" s="122"/>
      <c r="C30" s="122"/>
      <c r="D30" s="122"/>
    </row>
    <row r="31" spans="1:4" s="6" customFormat="1" ht="20.100000000000001" customHeight="1" x14ac:dyDescent="0.25">
      <c r="A31" s="118">
        <v>13</v>
      </c>
      <c r="B31" s="56" t="s">
        <v>56</v>
      </c>
      <c r="C31" s="27" t="s">
        <v>5</v>
      </c>
      <c r="D31" s="28" t="s">
        <v>274</v>
      </c>
    </row>
    <row r="32" spans="1:4" s="6" customFormat="1" ht="36" customHeight="1" x14ac:dyDescent="0.25">
      <c r="A32" s="119"/>
      <c r="B32" s="7" t="s">
        <v>57</v>
      </c>
      <c r="C32" s="5" t="s">
        <v>5</v>
      </c>
      <c r="D32" s="29" t="s">
        <v>280</v>
      </c>
    </row>
    <row r="33" spans="1:4" s="6" customFormat="1" ht="36.75" customHeight="1" x14ac:dyDescent="0.25">
      <c r="A33" s="119"/>
      <c r="B33" s="3" t="s">
        <v>58</v>
      </c>
      <c r="C33" s="5" t="s">
        <v>5</v>
      </c>
      <c r="D33" s="51"/>
    </row>
    <row r="34" spans="1:4" s="6" customFormat="1" ht="20.100000000000001" customHeight="1" x14ac:dyDescent="0.25">
      <c r="A34" s="119"/>
      <c r="B34" s="3" t="s">
        <v>59</v>
      </c>
      <c r="C34" s="5" t="s">
        <v>5</v>
      </c>
      <c r="D34" s="51" t="s">
        <v>275</v>
      </c>
    </row>
    <row r="35" spans="1:4" s="6" customFormat="1" ht="20.100000000000001" customHeight="1" x14ac:dyDescent="0.25">
      <c r="A35" s="119"/>
      <c r="B35" s="3" t="s">
        <v>60</v>
      </c>
      <c r="C35" s="5" t="s">
        <v>5</v>
      </c>
      <c r="D35" s="43"/>
    </row>
    <row r="36" spans="1:4" s="6" customFormat="1" ht="20.100000000000001" customHeight="1" thickBot="1" x14ac:dyDescent="0.3">
      <c r="A36" s="120"/>
      <c r="B36" s="59" t="s">
        <v>61</v>
      </c>
      <c r="C36" s="31" t="s">
        <v>5</v>
      </c>
      <c r="D36" s="37"/>
    </row>
    <row r="37" spans="1:4" ht="15.75" customHeight="1" x14ac:dyDescent="0.25">
      <c r="A37" s="118">
        <v>14</v>
      </c>
      <c r="B37" s="56" t="s">
        <v>56</v>
      </c>
      <c r="C37" s="27" t="s">
        <v>5</v>
      </c>
      <c r="D37" s="28" t="s">
        <v>244</v>
      </c>
    </row>
    <row r="38" spans="1:4" ht="47.25" x14ac:dyDescent="0.25">
      <c r="A38" s="119"/>
      <c r="B38" s="7" t="s">
        <v>57</v>
      </c>
      <c r="C38" s="5" t="s">
        <v>5</v>
      </c>
      <c r="D38" s="29" t="s">
        <v>280</v>
      </c>
    </row>
    <row r="39" spans="1:4" x14ac:dyDescent="0.25">
      <c r="A39" s="119"/>
      <c r="B39" s="3" t="s">
        <v>58</v>
      </c>
      <c r="C39" s="5" t="s">
        <v>5</v>
      </c>
      <c r="D39" s="51"/>
    </row>
    <row r="40" spans="1:4" ht="15.75" customHeight="1" x14ac:dyDescent="0.25">
      <c r="A40" s="119"/>
      <c r="B40" s="3" t="s">
        <v>59</v>
      </c>
      <c r="C40" s="5" t="s">
        <v>5</v>
      </c>
      <c r="D40" s="51" t="s">
        <v>275</v>
      </c>
    </row>
    <row r="41" spans="1:4" x14ac:dyDescent="0.25">
      <c r="A41" s="119"/>
      <c r="B41" s="3" t="s">
        <v>60</v>
      </c>
      <c r="C41" s="5" t="s">
        <v>5</v>
      </c>
      <c r="D41" s="43"/>
    </row>
    <row r="42" spans="1:4" ht="15.75" customHeight="1" thickBot="1" x14ac:dyDescent="0.3">
      <c r="A42" s="120"/>
      <c r="B42" s="59" t="s">
        <v>61</v>
      </c>
      <c r="C42" s="31" t="s">
        <v>5</v>
      </c>
      <c r="D42" s="37"/>
    </row>
    <row r="43" spans="1:4" x14ac:dyDescent="0.25">
      <c r="A43" s="118">
        <v>15</v>
      </c>
      <c r="B43" s="56" t="s">
        <v>56</v>
      </c>
      <c r="C43" s="27" t="s">
        <v>5</v>
      </c>
      <c r="D43" s="28" t="s">
        <v>255</v>
      </c>
    </row>
    <row r="44" spans="1:4" ht="15.75" customHeight="1" x14ac:dyDescent="0.25">
      <c r="A44" s="119"/>
      <c r="B44" s="7" t="s">
        <v>57</v>
      </c>
      <c r="C44" s="5" t="s">
        <v>5</v>
      </c>
      <c r="D44" s="29" t="s">
        <v>280</v>
      </c>
    </row>
    <row r="45" spans="1:4" x14ac:dyDescent="0.25">
      <c r="A45" s="119"/>
      <c r="B45" s="3" t="s">
        <v>58</v>
      </c>
      <c r="C45" s="5" t="s">
        <v>5</v>
      </c>
      <c r="D45" s="51"/>
    </row>
    <row r="46" spans="1:4" ht="15.75" customHeight="1" x14ac:dyDescent="0.25">
      <c r="A46" s="119"/>
      <c r="B46" s="3" t="s">
        <v>59</v>
      </c>
      <c r="C46" s="5" t="s">
        <v>5</v>
      </c>
      <c r="D46" s="51" t="s">
        <v>275</v>
      </c>
    </row>
    <row r="47" spans="1:4" x14ac:dyDescent="0.25">
      <c r="A47" s="119"/>
      <c r="B47" s="3" t="s">
        <v>60</v>
      </c>
      <c r="C47" s="5" t="s">
        <v>5</v>
      </c>
      <c r="D47" s="43"/>
    </row>
    <row r="48" spans="1:4" ht="15.75" customHeight="1" thickBot="1" x14ac:dyDescent="0.3">
      <c r="A48" s="120"/>
      <c r="B48" s="59" t="s">
        <v>61</v>
      </c>
      <c r="C48" s="31" t="s">
        <v>5</v>
      </c>
      <c r="D48" s="37"/>
    </row>
    <row r="49" spans="1:4" ht="15.75" customHeight="1" x14ac:dyDescent="0.25">
      <c r="A49" s="117" t="s">
        <v>62</v>
      </c>
      <c r="B49" s="117"/>
      <c r="C49" s="117"/>
      <c r="D49" s="117"/>
    </row>
    <row r="50" spans="1:4" x14ac:dyDescent="0.25">
      <c r="A50" s="4">
        <v>17</v>
      </c>
      <c r="B50" s="7" t="s">
        <v>63</v>
      </c>
      <c r="C50" s="5" t="s">
        <v>5</v>
      </c>
      <c r="D50" s="5" t="s">
        <v>215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117" t="s">
        <v>65</v>
      </c>
      <c r="B52" s="117"/>
      <c r="C52" s="117"/>
      <c r="D52" s="117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215</v>
      </c>
    </row>
    <row r="54" spans="1:4" x14ac:dyDescent="0.25">
      <c r="A54" s="117" t="s">
        <v>67</v>
      </c>
      <c r="B54" s="117"/>
      <c r="C54" s="117"/>
      <c r="D54" s="117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223</v>
      </c>
    </row>
    <row r="56" spans="1:4" x14ac:dyDescent="0.25">
      <c r="A56" s="117" t="s">
        <v>69</v>
      </c>
      <c r="B56" s="117"/>
      <c r="C56" s="117"/>
      <c r="D56" s="117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214</v>
      </c>
    </row>
    <row r="58" spans="1:4" x14ac:dyDescent="0.25">
      <c r="A58" s="113" t="s">
        <v>71</v>
      </c>
      <c r="B58" s="113"/>
      <c r="C58" s="113"/>
      <c r="D58" s="113"/>
    </row>
    <row r="59" spans="1:4" x14ac:dyDescent="0.25">
      <c r="A59" s="4">
        <v>22</v>
      </c>
      <c r="B59" s="7" t="s">
        <v>72</v>
      </c>
      <c r="C59" s="5" t="s">
        <v>5</v>
      </c>
      <c r="D59" s="8" t="s">
        <v>214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117" t="s">
        <v>74</v>
      </c>
      <c r="B61" s="117"/>
      <c r="C61" s="117"/>
      <c r="D61" s="117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213</v>
      </c>
    </row>
    <row r="63" spans="1:4" x14ac:dyDescent="0.25">
      <c r="A63" s="117" t="s">
        <v>76</v>
      </c>
      <c r="B63" s="117"/>
      <c r="C63" s="117"/>
      <c r="D63" s="117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3" t="s">
        <v>224</v>
      </c>
    </row>
    <row r="65" spans="1:4" x14ac:dyDescent="0.25">
      <c r="A65" s="117" t="s">
        <v>78</v>
      </c>
      <c r="B65" s="117"/>
      <c r="C65" s="117"/>
      <c r="D65" s="117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213</v>
      </c>
    </row>
    <row r="67" spans="1:4" x14ac:dyDescent="0.25">
      <c r="A67" s="117" t="s">
        <v>80</v>
      </c>
      <c r="B67" s="117"/>
      <c r="C67" s="117"/>
      <c r="D67" s="117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225</v>
      </c>
    </row>
    <row r="69" spans="1:4" x14ac:dyDescent="0.25">
      <c r="A69" s="113" t="s">
        <v>86</v>
      </c>
      <c r="B69" s="113"/>
      <c r="C69" s="113"/>
      <c r="D69" s="113"/>
    </row>
    <row r="70" spans="1:4" x14ac:dyDescent="0.25">
      <c r="A70" s="4">
        <v>28</v>
      </c>
      <c r="B70" s="3" t="s">
        <v>82</v>
      </c>
      <c r="C70" s="5" t="s">
        <v>5</v>
      </c>
      <c r="D70" s="5" t="s">
        <v>213</v>
      </c>
    </row>
  </sheetData>
  <mergeCells count="25"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31" zoomScaleNormal="100" workbookViewId="0">
      <selection activeCell="D63" sqref="D63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14" t="s">
        <v>90</v>
      </c>
      <c r="B1" s="114"/>
      <c r="C1" s="114"/>
      <c r="D1" s="114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43190</v>
      </c>
    </row>
    <row r="5" spans="1:4" s="6" customFormat="1" ht="51.75" customHeight="1" x14ac:dyDescent="0.25">
      <c r="A5" s="118">
        <v>1</v>
      </c>
      <c r="B5" s="26" t="s">
        <v>87</v>
      </c>
      <c r="C5" s="27" t="s">
        <v>5</v>
      </c>
      <c r="D5" s="28" t="s">
        <v>226</v>
      </c>
    </row>
    <row r="6" spans="1:4" s="6" customFormat="1" ht="20.100000000000001" customHeight="1" x14ac:dyDescent="0.25">
      <c r="A6" s="119"/>
      <c r="B6" s="7" t="s">
        <v>59</v>
      </c>
      <c r="C6" s="5" t="s">
        <v>5</v>
      </c>
      <c r="D6" s="29" t="s">
        <v>227</v>
      </c>
    </row>
    <row r="7" spans="1:4" s="6" customFormat="1" ht="36.75" customHeight="1" x14ac:dyDescent="0.25">
      <c r="A7" s="119"/>
      <c r="B7" s="7" t="s">
        <v>88</v>
      </c>
      <c r="C7" s="5" t="s">
        <v>13</v>
      </c>
      <c r="D7" s="54" t="s">
        <v>271</v>
      </c>
    </row>
    <row r="8" spans="1:4" s="6" customFormat="1" ht="32.25" customHeight="1" x14ac:dyDescent="0.25">
      <c r="A8" s="119"/>
      <c r="B8" s="3" t="s">
        <v>175</v>
      </c>
      <c r="C8" s="5" t="s">
        <v>5</v>
      </c>
      <c r="D8" s="29"/>
    </row>
    <row r="9" spans="1:4" s="6" customFormat="1" ht="34.5" customHeight="1" x14ac:dyDescent="0.25">
      <c r="A9" s="119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119"/>
      <c r="B10" s="3" t="s">
        <v>177</v>
      </c>
      <c r="C10" s="5" t="s">
        <v>5</v>
      </c>
      <c r="D10" s="29" t="s">
        <v>242</v>
      </c>
    </row>
    <row r="11" spans="1:4" s="6" customFormat="1" ht="20.100000000000001" customHeight="1" thickBot="1" x14ac:dyDescent="0.3">
      <c r="A11" s="120"/>
      <c r="B11" s="52" t="s">
        <v>89</v>
      </c>
      <c r="C11" s="31" t="s">
        <v>5</v>
      </c>
      <c r="D11" s="32" t="s">
        <v>262</v>
      </c>
    </row>
    <row r="12" spans="1:4" s="6" customFormat="1" ht="47.25" x14ac:dyDescent="0.25">
      <c r="A12" s="118">
        <v>2</v>
      </c>
      <c r="B12" s="26" t="s">
        <v>87</v>
      </c>
      <c r="C12" s="27" t="s">
        <v>5</v>
      </c>
      <c r="D12" s="28" t="s">
        <v>228</v>
      </c>
    </row>
    <row r="13" spans="1:4" s="6" customFormat="1" x14ac:dyDescent="0.25">
      <c r="A13" s="119"/>
      <c r="B13" s="7" t="s">
        <v>59</v>
      </c>
      <c r="C13" s="5" t="s">
        <v>5</v>
      </c>
      <c r="D13" s="29" t="s">
        <v>227</v>
      </c>
    </row>
    <row r="14" spans="1:4" s="6" customFormat="1" ht="30" x14ac:dyDescent="0.25">
      <c r="A14" s="119"/>
      <c r="B14" s="7" t="s">
        <v>88</v>
      </c>
      <c r="C14" s="5" t="s">
        <v>13</v>
      </c>
      <c r="D14" s="54" t="s">
        <v>271</v>
      </c>
    </row>
    <row r="15" spans="1:4" ht="31.5" x14ac:dyDescent="0.25">
      <c r="A15" s="119"/>
      <c r="B15" s="3" t="s">
        <v>175</v>
      </c>
      <c r="C15" s="5" t="s">
        <v>5</v>
      </c>
      <c r="D15" s="29"/>
    </row>
    <row r="16" spans="1:4" ht="31.5" x14ac:dyDescent="0.25">
      <c r="A16" s="119"/>
      <c r="B16" s="3" t="s">
        <v>176</v>
      </c>
      <c r="C16" s="5" t="s">
        <v>5</v>
      </c>
      <c r="D16" s="29" t="s">
        <v>17</v>
      </c>
    </row>
    <row r="17" spans="1:4" x14ac:dyDescent="0.25">
      <c r="A17" s="119"/>
      <c r="B17" s="3" t="s">
        <v>177</v>
      </c>
      <c r="C17" s="5" t="s">
        <v>5</v>
      </c>
      <c r="D17" s="29" t="s">
        <v>242</v>
      </c>
    </row>
    <row r="18" spans="1:4" ht="16.5" thickBot="1" x14ac:dyDescent="0.3">
      <c r="A18" s="120"/>
      <c r="B18" s="52" t="s">
        <v>89</v>
      </c>
      <c r="C18" s="31" t="s">
        <v>5</v>
      </c>
      <c r="D18" s="32" t="s">
        <v>262</v>
      </c>
    </row>
    <row r="19" spans="1:4" x14ac:dyDescent="0.25">
      <c r="A19" s="118">
        <v>3</v>
      </c>
      <c r="B19" s="26" t="s">
        <v>87</v>
      </c>
      <c r="C19" s="27" t="s">
        <v>5</v>
      </c>
      <c r="D19" s="28" t="s">
        <v>229</v>
      </c>
    </row>
    <row r="20" spans="1:4" x14ac:dyDescent="0.25">
      <c r="A20" s="119"/>
      <c r="B20" s="7" t="s">
        <v>59</v>
      </c>
      <c r="C20" s="5" t="s">
        <v>5</v>
      </c>
      <c r="D20" s="29" t="s">
        <v>237</v>
      </c>
    </row>
    <row r="21" spans="1:4" ht="30" x14ac:dyDescent="0.25">
      <c r="A21" s="119"/>
      <c r="B21" s="7" t="s">
        <v>88</v>
      </c>
      <c r="C21" s="5" t="s">
        <v>13</v>
      </c>
      <c r="D21" s="54" t="s">
        <v>271</v>
      </c>
    </row>
    <row r="22" spans="1:4" ht="31.5" x14ac:dyDescent="0.25">
      <c r="A22" s="119"/>
      <c r="B22" s="3" t="s">
        <v>175</v>
      </c>
      <c r="C22" s="5" t="s">
        <v>5</v>
      </c>
      <c r="D22" s="29"/>
    </row>
    <row r="23" spans="1:4" ht="31.5" x14ac:dyDescent="0.25">
      <c r="A23" s="119"/>
      <c r="B23" s="3" t="s">
        <v>176</v>
      </c>
      <c r="C23" s="5" t="s">
        <v>5</v>
      </c>
      <c r="D23" s="29" t="s">
        <v>17</v>
      </c>
    </row>
    <row r="24" spans="1:4" x14ac:dyDescent="0.25">
      <c r="A24" s="119"/>
      <c r="B24" s="3" t="s">
        <v>177</v>
      </c>
      <c r="C24" s="5" t="s">
        <v>5</v>
      </c>
      <c r="D24" s="29" t="s">
        <v>242</v>
      </c>
    </row>
    <row r="25" spans="1:4" ht="16.5" thickBot="1" x14ac:dyDescent="0.3">
      <c r="A25" s="120"/>
      <c r="B25" s="52" t="s">
        <v>89</v>
      </c>
      <c r="C25" s="31" t="s">
        <v>5</v>
      </c>
      <c r="D25" s="32" t="s">
        <v>262</v>
      </c>
    </row>
    <row r="26" spans="1:4" ht="31.5" x14ac:dyDescent="0.25">
      <c r="A26" s="118">
        <v>4</v>
      </c>
      <c r="B26" s="26" t="s">
        <v>87</v>
      </c>
      <c r="C26" s="27" t="s">
        <v>5</v>
      </c>
      <c r="D26" s="28" t="s">
        <v>230</v>
      </c>
    </row>
    <row r="27" spans="1:4" x14ac:dyDescent="0.25">
      <c r="A27" s="119"/>
      <c r="B27" s="7" t="s">
        <v>59</v>
      </c>
      <c r="C27" s="5" t="s">
        <v>5</v>
      </c>
      <c r="D27" s="29" t="s">
        <v>237</v>
      </c>
    </row>
    <row r="28" spans="1:4" ht="30" x14ac:dyDescent="0.25">
      <c r="A28" s="119"/>
      <c r="B28" s="7" t="s">
        <v>88</v>
      </c>
      <c r="C28" s="5" t="s">
        <v>13</v>
      </c>
      <c r="D28" s="54" t="s">
        <v>271</v>
      </c>
    </row>
    <row r="29" spans="1:4" ht="31.5" x14ac:dyDescent="0.25">
      <c r="A29" s="119"/>
      <c r="B29" s="3" t="s">
        <v>175</v>
      </c>
      <c r="C29" s="5" t="s">
        <v>5</v>
      </c>
      <c r="D29" s="29"/>
    </row>
    <row r="30" spans="1:4" ht="31.5" x14ac:dyDescent="0.25">
      <c r="A30" s="119"/>
      <c r="B30" s="3" t="s">
        <v>176</v>
      </c>
      <c r="C30" s="5" t="s">
        <v>5</v>
      </c>
      <c r="D30" s="29" t="s">
        <v>17</v>
      </c>
    </row>
    <row r="31" spans="1:4" x14ac:dyDescent="0.25">
      <c r="A31" s="119"/>
      <c r="B31" s="3" t="s">
        <v>177</v>
      </c>
      <c r="C31" s="5" t="s">
        <v>5</v>
      </c>
      <c r="D31" s="29" t="s">
        <v>259</v>
      </c>
    </row>
    <row r="32" spans="1:4" ht="16.5" thickBot="1" x14ac:dyDescent="0.3">
      <c r="A32" s="120"/>
      <c r="B32" s="52" t="s">
        <v>89</v>
      </c>
      <c r="C32" s="31" t="s">
        <v>5</v>
      </c>
      <c r="D32" s="32" t="s">
        <v>262</v>
      </c>
    </row>
    <row r="33" spans="1:4" ht="31.5" x14ac:dyDescent="0.25">
      <c r="A33" s="118">
        <v>5</v>
      </c>
      <c r="B33" s="26" t="s">
        <v>87</v>
      </c>
      <c r="C33" s="27" t="s">
        <v>5</v>
      </c>
      <c r="D33" s="28" t="s">
        <v>231</v>
      </c>
    </row>
    <row r="34" spans="1:4" x14ac:dyDescent="0.25">
      <c r="A34" s="119"/>
      <c r="B34" s="7" t="s">
        <v>59</v>
      </c>
      <c r="C34" s="5" t="s">
        <v>5</v>
      </c>
      <c r="D34" s="29"/>
    </row>
    <row r="35" spans="1:4" ht="30" x14ac:dyDescent="0.25">
      <c r="A35" s="119"/>
      <c r="B35" s="7" t="s">
        <v>88</v>
      </c>
      <c r="C35" s="5" t="s">
        <v>13</v>
      </c>
      <c r="D35" s="54" t="s">
        <v>271</v>
      </c>
    </row>
    <row r="36" spans="1:4" ht="31.5" x14ac:dyDescent="0.25">
      <c r="A36" s="119"/>
      <c r="B36" s="3" t="s">
        <v>175</v>
      </c>
      <c r="C36" s="5" t="s">
        <v>5</v>
      </c>
      <c r="D36" s="29"/>
    </row>
    <row r="37" spans="1:4" ht="31.5" x14ac:dyDescent="0.25">
      <c r="A37" s="119"/>
      <c r="B37" s="3" t="s">
        <v>176</v>
      </c>
      <c r="C37" s="5" t="s">
        <v>5</v>
      </c>
      <c r="D37" s="29" t="s">
        <v>17</v>
      </c>
    </row>
    <row r="38" spans="1:4" x14ac:dyDescent="0.25">
      <c r="A38" s="119"/>
      <c r="B38" s="3" t="s">
        <v>177</v>
      </c>
      <c r="C38" s="5" t="s">
        <v>5</v>
      </c>
      <c r="D38" s="29" t="s">
        <v>242</v>
      </c>
    </row>
    <row r="39" spans="1:4" ht="16.5" thickBot="1" x14ac:dyDescent="0.3">
      <c r="A39" s="120"/>
      <c r="B39" s="52" t="s">
        <v>89</v>
      </c>
      <c r="C39" s="31" t="s">
        <v>5</v>
      </c>
      <c r="D39" s="32" t="s">
        <v>262</v>
      </c>
    </row>
    <row r="40" spans="1:4" ht="47.25" x14ac:dyDescent="0.25">
      <c r="A40" s="118">
        <v>6</v>
      </c>
      <c r="B40" s="26" t="s">
        <v>87</v>
      </c>
      <c r="C40" s="27" t="s">
        <v>5</v>
      </c>
      <c r="D40" s="28" t="s">
        <v>232</v>
      </c>
    </row>
    <row r="41" spans="1:4" x14ac:dyDescent="0.25">
      <c r="A41" s="119"/>
      <c r="B41" s="7" t="s">
        <v>59</v>
      </c>
      <c r="C41" s="5" t="s">
        <v>5</v>
      </c>
      <c r="D41" s="29" t="s">
        <v>238</v>
      </c>
    </row>
    <row r="42" spans="1:4" ht="30" x14ac:dyDescent="0.25">
      <c r="A42" s="119"/>
      <c r="B42" s="7" t="s">
        <v>88</v>
      </c>
      <c r="C42" s="5" t="s">
        <v>13</v>
      </c>
      <c r="D42" s="54" t="s">
        <v>271</v>
      </c>
    </row>
    <row r="43" spans="1:4" ht="31.5" x14ac:dyDescent="0.25">
      <c r="A43" s="119"/>
      <c r="B43" s="3" t="s">
        <v>175</v>
      </c>
      <c r="C43" s="5" t="s">
        <v>5</v>
      </c>
      <c r="D43" s="29"/>
    </row>
    <row r="44" spans="1:4" ht="31.5" x14ac:dyDescent="0.25">
      <c r="A44" s="119"/>
      <c r="B44" s="3" t="s">
        <v>176</v>
      </c>
      <c r="C44" s="5" t="s">
        <v>5</v>
      </c>
      <c r="D44" s="29" t="s">
        <v>17</v>
      </c>
    </row>
    <row r="45" spans="1:4" x14ac:dyDescent="0.25">
      <c r="A45" s="119"/>
      <c r="B45" s="3" t="s">
        <v>177</v>
      </c>
      <c r="C45" s="5" t="s">
        <v>5</v>
      </c>
      <c r="D45" s="29" t="s">
        <v>242</v>
      </c>
    </row>
    <row r="46" spans="1:4" ht="16.5" thickBot="1" x14ac:dyDescent="0.3">
      <c r="A46" s="120"/>
      <c r="B46" s="52" t="s">
        <v>89</v>
      </c>
      <c r="C46" s="31" t="s">
        <v>5</v>
      </c>
      <c r="D46" s="32" t="s">
        <v>262</v>
      </c>
    </row>
    <row r="47" spans="1:4" x14ac:dyDescent="0.25">
      <c r="A47" s="118">
        <v>7</v>
      </c>
      <c r="B47" s="26" t="s">
        <v>87</v>
      </c>
      <c r="C47" s="27" t="s">
        <v>5</v>
      </c>
      <c r="D47" s="28" t="s">
        <v>233</v>
      </c>
    </row>
    <row r="48" spans="1:4" x14ac:dyDescent="0.25">
      <c r="A48" s="119"/>
      <c r="B48" s="7" t="s">
        <v>59</v>
      </c>
      <c r="C48" s="5" t="s">
        <v>5</v>
      </c>
      <c r="D48" s="29" t="s">
        <v>239</v>
      </c>
    </row>
    <row r="49" spans="1:4" ht="30" x14ac:dyDescent="0.25">
      <c r="A49" s="119"/>
      <c r="B49" s="7" t="s">
        <v>88</v>
      </c>
      <c r="C49" s="5" t="s">
        <v>13</v>
      </c>
      <c r="D49" s="54" t="s">
        <v>271</v>
      </c>
    </row>
    <row r="50" spans="1:4" ht="31.5" x14ac:dyDescent="0.25">
      <c r="A50" s="119"/>
      <c r="B50" s="3" t="s">
        <v>175</v>
      </c>
      <c r="C50" s="5" t="s">
        <v>5</v>
      </c>
      <c r="D50" s="29"/>
    </row>
    <row r="51" spans="1:4" ht="31.5" x14ac:dyDescent="0.25">
      <c r="A51" s="119"/>
      <c r="B51" s="3" t="s">
        <v>176</v>
      </c>
      <c r="C51" s="5" t="s">
        <v>5</v>
      </c>
      <c r="D51" s="29" t="s">
        <v>17</v>
      </c>
    </row>
    <row r="52" spans="1:4" x14ac:dyDescent="0.25">
      <c r="A52" s="119"/>
      <c r="B52" s="3" t="s">
        <v>177</v>
      </c>
      <c r="C52" s="5" t="s">
        <v>5</v>
      </c>
      <c r="D52" s="29" t="s">
        <v>242</v>
      </c>
    </row>
    <row r="53" spans="1:4" ht="16.5" thickBot="1" x14ac:dyDescent="0.3">
      <c r="A53" s="120"/>
      <c r="B53" s="52" t="s">
        <v>89</v>
      </c>
      <c r="C53" s="31" t="s">
        <v>5</v>
      </c>
      <c r="D53" s="32" t="s">
        <v>262</v>
      </c>
    </row>
    <row r="54" spans="1:4" x14ac:dyDescent="0.25">
      <c r="A54" s="118">
        <v>8</v>
      </c>
      <c r="B54" s="26" t="s">
        <v>87</v>
      </c>
      <c r="C54" s="27" t="s">
        <v>5</v>
      </c>
      <c r="D54" s="28" t="s">
        <v>234</v>
      </c>
    </row>
    <row r="55" spans="1:4" x14ac:dyDescent="0.25">
      <c r="A55" s="119"/>
      <c r="B55" s="7" t="s">
        <v>59</v>
      </c>
      <c r="C55" s="5" t="s">
        <v>5</v>
      </c>
      <c r="D55" s="29" t="s">
        <v>237</v>
      </c>
    </row>
    <row r="56" spans="1:4" ht="30" x14ac:dyDescent="0.25">
      <c r="A56" s="119"/>
      <c r="B56" s="7" t="s">
        <v>88</v>
      </c>
      <c r="C56" s="5" t="s">
        <v>13</v>
      </c>
      <c r="D56" s="54" t="s">
        <v>271</v>
      </c>
    </row>
    <row r="57" spans="1:4" ht="31.5" x14ac:dyDescent="0.25">
      <c r="A57" s="119"/>
      <c r="B57" s="3" t="s">
        <v>175</v>
      </c>
      <c r="C57" s="5" t="s">
        <v>5</v>
      </c>
      <c r="D57" s="29"/>
    </row>
    <row r="58" spans="1:4" ht="31.5" x14ac:dyDescent="0.25">
      <c r="A58" s="119"/>
      <c r="B58" s="3" t="s">
        <v>176</v>
      </c>
      <c r="C58" s="5" t="s">
        <v>5</v>
      </c>
      <c r="D58" s="29" t="s">
        <v>17</v>
      </c>
    </row>
    <row r="59" spans="1:4" x14ac:dyDescent="0.25">
      <c r="A59" s="119"/>
      <c r="B59" s="3" t="s">
        <v>177</v>
      </c>
      <c r="C59" s="5" t="s">
        <v>5</v>
      </c>
      <c r="D59" s="29" t="s">
        <v>243</v>
      </c>
    </row>
    <row r="60" spans="1:4" ht="16.5" thickBot="1" x14ac:dyDescent="0.3">
      <c r="A60" s="120"/>
      <c r="B60" s="52" t="s">
        <v>89</v>
      </c>
      <c r="C60" s="31" t="s">
        <v>5</v>
      </c>
      <c r="D60" s="32" t="s">
        <v>262</v>
      </c>
    </row>
    <row r="61" spans="1:4" x14ac:dyDescent="0.25">
      <c r="A61" s="118">
        <v>9</v>
      </c>
      <c r="B61" s="26" t="s">
        <v>87</v>
      </c>
      <c r="C61" s="27" t="s">
        <v>5</v>
      </c>
      <c r="D61" s="28" t="s">
        <v>235</v>
      </c>
    </row>
    <row r="62" spans="1:4" x14ac:dyDescent="0.25">
      <c r="A62" s="119"/>
      <c r="B62" s="7" t="s">
        <v>59</v>
      </c>
      <c r="C62" s="5" t="s">
        <v>5</v>
      </c>
      <c r="D62" s="29" t="s">
        <v>240</v>
      </c>
    </row>
    <row r="63" spans="1:4" ht="30" x14ac:dyDescent="0.25">
      <c r="A63" s="119"/>
      <c r="B63" s="7" t="s">
        <v>88</v>
      </c>
      <c r="C63" s="5" t="s">
        <v>13</v>
      </c>
      <c r="D63" s="54" t="s">
        <v>271</v>
      </c>
    </row>
    <row r="64" spans="1:4" ht="31.5" x14ac:dyDescent="0.25">
      <c r="A64" s="119"/>
      <c r="B64" s="3" t="s">
        <v>175</v>
      </c>
      <c r="C64" s="5" t="s">
        <v>5</v>
      </c>
      <c r="D64" s="29"/>
    </row>
    <row r="65" spans="1:4" ht="31.5" x14ac:dyDescent="0.25">
      <c r="A65" s="119"/>
      <c r="B65" s="3" t="s">
        <v>176</v>
      </c>
      <c r="C65" s="5" t="s">
        <v>5</v>
      </c>
      <c r="D65" s="29" t="s">
        <v>17</v>
      </c>
    </row>
    <row r="66" spans="1:4" x14ac:dyDescent="0.25">
      <c r="A66" s="119"/>
      <c r="B66" s="3" t="s">
        <v>177</v>
      </c>
      <c r="C66" s="5" t="s">
        <v>5</v>
      </c>
      <c r="D66" s="29" t="s">
        <v>242</v>
      </c>
    </row>
    <row r="67" spans="1:4" ht="16.5" thickBot="1" x14ac:dyDescent="0.3">
      <c r="A67" s="120"/>
      <c r="B67" s="52" t="s">
        <v>89</v>
      </c>
      <c r="C67" s="31" t="s">
        <v>5</v>
      </c>
      <c r="D67" s="32" t="s">
        <v>262</v>
      </c>
    </row>
    <row r="68" spans="1:4" x14ac:dyDescent="0.25">
      <c r="A68" s="118">
        <v>10</v>
      </c>
      <c r="B68" s="26" t="s">
        <v>87</v>
      </c>
      <c r="C68" s="27" t="s">
        <v>5</v>
      </c>
      <c r="D68" s="28" t="s">
        <v>236</v>
      </c>
    </row>
    <row r="69" spans="1:4" x14ac:dyDescent="0.25">
      <c r="A69" s="119"/>
      <c r="B69" s="7" t="s">
        <v>59</v>
      </c>
      <c r="C69" s="5" t="s">
        <v>5</v>
      </c>
      <c r="D69" s="29" t="s">
        <v>241</v>
      </c>
    </row>
    <row r="70" spans="1:4" ht="30" x14ac:dyDescent="0.25">
      <c r="A70" s="119"/>
      <c r="B70" s="7" t="s">
        <v>88</v>
      </c>
      <c r="C70" s="5" t="s">
        <v>13</v>
      </c>
      <c r="D70" s="54" t="s">
        <v>271</v>
      </c>
    </row>
    <row r="71" spans="1:4" ht="31.5" x14ac:dyDescent="0.25">
      <c r="A71" s="119"/>
      <c r="B71" s="3" t="s">
        <v>175</v>
      </c>
      <c r="C71" s="5" t="s">
        <v>5</v>
      </c>
      <c r="D71" s="29"/>
    </row>
    <row r="72" spans="1:4" ht="31.5" x14ac:dyDescent="0.25">
      <c r="A72" s="119"/>
      <c r="B72" s="3" t="s">
        <v>176</v>
      </c>
      <c r="C72" s="5" t="s">
        <v>5</v>
      </c>
      <c r="D72" s="29" t="s">
        <v>17</v>
      </c>
    </row>
    <row r="73" spans="1:4" x14ac:dyDescent="0.25">
      <c r="A73" s="119"/>
      <c r="B73" s="3" t="s">
        <v>177</v>
      </c>
      <c r="C73" s="5" t="s">
        <v>5</v>
      </c>
      <c r="D73" s="29" t="s">
        <v>242</v>
      </c>
    </row>
    <row r="74" spans="1:4" ht="16.5" thickBot="1" x14ac:dyDescent="0.3">
      <c r="A74" s="120"/>
      <c r="B74" s="52" t="s">
        <v>89</v>
      </c>
      <c r="C74" s="31" t="s">
        <v>5</v>
      </c>
      <c r="D74" s="32" t="s">
        <v>262</v>
      </c>
    </row>
    <row r="75" spans="1:4" ht="17.25" customHeight="1" x14ac:dyDescent="0.25">
      <c r="A75" s="118">
        <v>11</v>
      </c>
      <c r="B75" s="26" t="s">
        <v>87</v>
      </c>
      <c r="C75" s="27" t="s">
        <v>5</v>
      </c>
      <c r="D75" s="28" t="s">
        <v>260</v>
      </c>
    </row>
    <row r="76" spans="1:4" x14ac:dyDescent="0.25">
      <c r="A76" s="119"/>
      <c r="B76" s="7" t="s">
        <v>59</v>
      </c>
      <c r="C76" s="5" t="s">
        <v>5</v>
      </c>
      <c r="D76" s="29"/>
    </row>
    <row r="77" spans="1:4" ht="30" x14ac:dyDescent="0.25">
      <c r="A77" s="119"/>
      <c r="B77" s="7" t="s">
        <v>88</v>
      </c>
      <c r="C77" s="5" t="s">
        <v>13</v>
      </c>
      <c r="D77" s="54" t="s">
        <v>271</v>
      </c>
    </row>
    <row r="78" spans="1:4" ht="31.5" x14ac:dyDescent="0.25">
      <c r="A78" s="119"/>
      <c r="B78" s="3" t="s">
        <v>175</v>
      </c>
      <c r="C78" s="5" t="s">
        <v>5</v>
      </c>
      <c r="D78" s="29"/>
    </row>
    <row r="79" spans="1:4" ht="31.5" x14ac:dyDescent="0.25">
      <c r="A79" s="119"/>
      <c r="B79" s="3" t="s">
        <v>176</v>
      </c>
      <c r="C79" s="5" t="s">
        <v>5</v>
      </c>
      <c r="D79" s="29" t="s">
        <v>17</v>
      </c>
    </row>
    <row r="80" spans="1:4" x14ac:dyDescent="0.25">
      <c r="A80" s="119"/>
      <c r="B80" s="3" t="s">
        <v>177</v>
      </c>
      <c r="C80" s="5" t="s">
        <v>5</v>
      </c>
      <c r="D80" s="29" t="s">
        <v>261</v>
      </c>
    </row>
    <row r="81" spans="1:4" ht="16.5" thickBot="1" x14ac:dyDescent="0.3">
      <c r="A81" s="120"/>
      <c r="B81" s="52" t="s">
        <v>89</v>
      </c>
      <c r="C81" s="31" t="s">
        <v>5</v>
      </c>
      <c r="D81" s="32" t="s">
        <v>262</v>
      </c>
    </row>
    <row r="82" spans="1:4" ht="31.5" x14ac:dyDescent="0.25">
      <c r="A82" s="118">
        <v>12</v>
      </c>
      <c r="B82" s="26" t="s">
        <v>87</v>
      </c>
      <c r="C82" s="27" t="s">
        <v>5</v>
      </c>
      <c r="D82" s="28" t="s">
        <v>263</v>
      </c>
    </row>
    <row r="83" spans="1:4" x14ac:dyDescent="0.25">
      <c r="A83" s="119"/>
      <c r="B83" s="7" t="s">
        <v>59</v>
      </c>
      <c r="C83" s="5" t="s">
        <v>5</v>
      </c>
      <c r="D83" s="29" t="s">
        <v>265</v>
      </c>
    </row>
    <row r="84" spans="1:4" x14ac:dyDescent="0.25">
      <c r="A84" s="119"/>
      <c r="B84" s="7" t="s">
        <v>88</v>
      </c>
      <c r="C84" s="5" t="s">
        <v>13</v>
      </c>
      <c r="D84" s="29">
        <v>600</v>
      </c>
    </row>
    <row r="85" spans="1:4" ht="31.5" x14ac:dyDescent="0.25">
      <c r="A85" s="119"/>
      <c r="B85" s="3" t="s">
        <v>175</v>
      </c>
      <c r="C85" s="5" t="s">
        <v>5</v>
      </c>
      <c r="D85" s="43">
        <v>41275</v>
      </c>
    </row>
    <row r="86" spans="1:4" ht="31.5" x14ac:dyDescent="0.25">
      <c r="A86" s="119"/>
      <c r="B86" s="3" t="s">
        <v>176</v>
      </c>
      <c r="C86" s="5" t="s">
        <v>5</v>
      </c>
      <c r="D86" s="29" t="s">
        <v>17</v>
      </c>
    </row>
    <row r="87" spans="1:4" x14ac:dyDescent="0.25">
      <c r="A87" s="119"/>
      <c r="B87" s="3" t="s">
        <v>177</v>
      </c>
      <c r="C87" s="5" t="s">
        <v>5</v>
      </c>
      <c r="D87" s="29" t="s">
        <v>264</v>
      </c>
    </row>
    <row r="88" spans="1:4" ht="16.5" thickBot="1" x14ac:dyDescent="0.3">
      <c r="A88" s="120"/>
      <c r="B88" s="52" t="s">
        <v>89</v>
      </c>
      <c r="C88" s="31" t="s">
        <v>5</v>
      </c>
      <c r="D88" s="32" t="s">
        <v>262</v>
      </c>
    </row>
    <row r="89" spans="1:4" x14ac:dyDescent="0.25">
      <c r="A89" s="123">
        <v>13</v>
      </c>
      <c r="B89" s="26" t="s">
        <v>87</v>
      </c>
      <c r="C89" s="27" t="s">
        <v>5</v>
      </c>
      <c r="D89" s="28" t="s">
        <v>273</v>
      </c>
    </row>
    <row r="90" spans="1:4" x14ac:dyDescent="0.25">
      <c r="A90" s="124"/>
      <c r="B90" s="7" t="s">
        <v>59</v>
      </c>
      <c r="C90" s="5" t="s">
        <v>5</v>
      </c>
      <c r="D90" s="29" t="s">
        <v>265</v>
      </c>
    </row>
    <row r="91" spans="1:4" x14ac:dyDescent="0.25">
      <c r="A91" s="124"/>
      <c r="B91" s="7" t="s">
        <v>88</v>
      </c>
      <c r="C91" s="5" t="s">
        <v>13</v>
      </c>
      <c r="D91" s="29">
        <v>5300</v>
      </c>
    </row>
    <row r="92" spans="1:4" ht="31.5" x14ac:dyDescent="0.25">
      <c r="A92" s="124"/>
      <c r="B92" s="3" t="s">
        <v>175</v>
      </c>
      <c r="C92" s="5" t="s">
        <v>5</v>
      </c>
      <c r="D92" s="43">
        <v>41275</v>
      </c>
    </row>
    <row r="93" spans="1:4" ht="31.5" x14ac:dyDescent="0.25">
      <c r="A93" s="124"/>
      <c r="B93" s="3" t="s">
        <v>176</v>
      </c>
      <c r="C93" s="5" t="s">
        <v>5</v>
      </c>
      <c r="D93" s="29" t="s">
        <v>17</v>
      </c>
    </row>
    <row r="94" spans="1:4" x14ac:dyDescent="0.25">
      <c r="A94" s="124"/>
      <c r="B94" s="3" t="s">
        <v>177</v>
      </c>
      <c r="C94" s="5" t="s">
        <v>5</v>
      </c>
      <c r="D94" s="29" t="s">
        <v>242</v>
      </c>
    </row>
    <row r="95" spans="1:4" ht="16.5" thickBot="1" x14ac:dyDescent="0.3">
      <c r="A95" s="125"/>
      <c r="B95" s="52" t="s">
        <v>89</v>
      </c>
      <c r="C95" s="31" t="s">
        <v>5</v>
      </c>
      <c r="D95" s="32" t="s">
        <v>281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G12" sqref="G1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8" ht="34.5" customHeight="1" x14ac:dyDescent="0.25">
      <c r="A1" s="114" t="s">
        <v>100</v>
      </c>
      <c r="B1" s="114"/>
      <c r="C1" s="114"/>
      <c r="D1" s="114"/>
    </row>
    <row r="3" spans="1:8" ht="26.25" x14ac:dyDescent="0.4">
      <c r="B3" s="129" t="s">
        <v>305</v>
      </c>
      <c r="C3" s="129"/>
      <c r="D3" s="129"/>
    </row>
    <row r="5" spans="1:8" ht="35.1" customHeight="1" thickBot="1" x14ac:dyDescent="0.3">
      <c r="A5" s="46" t="s">
        <v>0</v>
      </c>
      <c r="B5" s="46" t="s">
        <v>1</v>
      </c>
      <c r="C5" s="46" t="s">
        <v>2</v>
      </c>
      <c r="D5" s="46" t="s">
        <v>3</v>
      </c>
    </row>
    <row r="6" spans="1:8" s="6" customFormat="1" ht="20.100000000000001" customHeight="1" x14ac:dyDescent="0.25">
      <c r="A6" s="38" t="s">
        <v>8</v>
      </c>
      <c r="B6" s="39" t="s">
        <v>4</v>
      </c>
      <c r="C6" s="27" t="s">
        <v>5</v>
      </c>
      <c r="D6" s="40">
        <v>43190</v>
      </c>
    </row>
    <row r="7" spans="1:8" s="6" customFormat="1" ht="20.100000000000001" customHeight="1" x14ac:dyDescent="0.25">
      <c r="A7" s="41"/>
      <c r="B7" s="7" t="s">
        <v>91</v>
      </c>
      <c r="C7" s="5" t="s">
        <v>5</v>
      </c>
      <c r="D7" s="29" t="s">
        <v>244</v>
      </c>
    </row>
    <row r="8" spans="1:8" s="6" customFormat="1" ht="37.5" customHeight="1" x14ac:dyDescent="0.25">
      <c r="A8" s="41"/>
      <c r="B8" s="7" t="s">
        <v>92</v>
      </c>
      <c r="C8" s="5" t="s">
        <v>5</v>
      </c>
      <c r="D8" s="29" t="s">
        <v>245</v>
      </c>
    </row>
    <row r="9" spans="1:8" s="6" customFormat="1" ht="20.100000000000001" customHeight="1" x14ac:dyDescent="0.25">
      <c r="A9" s="41"/>
      <c r="B9" s="3" t="s">
        <v>59</v>
      </c>
      <c r="C9" s="5" t="s">
        <v>5</v>
      </c>
      <c r="D9" s="29" t="s">
        <v>239</v>
      </c>
    </row>
    <row r="10" spans="1:8" s="6" customFormat="1" ht="20.100000000000001" customHeight="1" x14ac:dyDescent="0.25">
      <c r="A10" s="41"/>
      <c r="B10" s="3" t="s">
        <v>93</v>
      </c>
      <c r="C10" s="5" t="s">
        <v>13</v>
      </c>
      <c r="D10" s="29">
        <v>11.67</v>
      </c>
      <c r="H10" s="1"/>
    </row>
    <row r="11" spans="1:8" s="6" customFormat="1" ht="35.1" customHeight="1" x14ac:dyDescent="0.25">
      <c r="A11" s="41"/>
      <c r="B11" s="7" t="s">
        <v>94</v>
      </c>
      <c r="C11" s="5" t="s">
        <v>5</v>
      </c>
      <c r="D11" s="42" t="s">
        <v>246</v>
      </c>
    </row>
    <row r="12" spans="1:8" s="6" customFormat="1" ht="35.1" customHeight="1" x14ac:dyDescent="0.25">
      <c r="A12" s="41"/>
      <c r="B12" s="3" t="s">
        <v>95</v>
      </c>
      <c r="C12" s="5" t="s">
        <v>5</v>
      </c>
      <c r="D12" s="42" t="s">
        <v>247</v>
      </c>
    </row>
    <row r="13" spans="1:8" s="6" customFormat="1" ht="87" customHeight="1" x14ac:dyDescent="0.25">
      <c r="A13" s="41"/>
      <c r="B13" s="3" t="s">
        <v>96</v>
      </c>
      <c r="C13" s="5" t="s">
        <v>5</v>
      </c>
      <c r="D13" s="29" t="s">
        <v>283</v>
      </c>
    </row>
    <row r="14" spans="1:8" s="6" customFormat="1" ht="20.100000000000001" customHeight="1" x14ac:dyDescent="0.25">
      <c r="A14" s="41"/>
      <c r="B14" s="7" t="s">
        <v>97</v>
      </c>
      <c r="C14" s="5" t="s">
        <v>5</v>
      </c>
      <c r="D14" s="43">
        <v>42339</v>
      </c>
    </row>
    <row r="15" spans="1:8" s="6" customFormat="1" ht="33" customHeight="1" x14ac:dyDescent="0.25">
      <c r="A15" s="41"/>
      <c r="B15" s="7" t="s">
        <v>178</v>
      </c>
      <c r="C15" s="5" t="s">
        <v>5</v>
      </c>
      <c r="D15" s="29" t="s">
        <v>248</v>
      </c>
    </row>
    <row r="16" spans="1:8" s="6" customFormat="1" ht="33" customHeight="1" x14ac:dyDescent="0.25">
      <c r="A16" s="41"/>
      <c r="B16" s="7" t="s">
        <v>179</v>
      </c>
      <c r="C16" s="5" t="s">
        <v>5</v>
      </c>
      <c r="D16" s="29">
        <v>2.8000000000000001E-2</v>
      </c>
    </row>
    <row r="17" spans="1:4" s="6" customFormat="1" ht="35.25" customHeight="1" x14ac:dyDescent="0.25">
      <c r="A17" s="126" t="s">
        <v>99</v>
      </c>
      <c r="B17" s="127"/>
      <c r="C17" s="127"/>
      <c r="D17" s="128"/>
    </row>
    <row r="18" spans="1:4" s="6" customFormat="1" ht="87" customHeight="1" thickBot="1" x14ac:dyDescent="0.3">
      <c r="A18" s="44"/>
      <c r="B18" s="45" t="s">
        <v>99</v>
      </c>
      <c r="C18" s="31" t="s">
        <v>5</v>
      </c>
      <c r="D18" s="32" t="s">
        <v>284</v>
      </c>
    </row>
    <row r="19" spans="1:4" x14ac:dyDescent="0.25">
      <c r="A19" s="38">
        <v>2</v>
      </c>
      <c r="B19" s="39" t="s">
        <v>4</v>
      </c>
      <c r="C19" s="27" t="s">
        <v>5</v>
      </c>
      <c r="D19" s="40">
        <v>42339</v>
      </c>
    </row>
    <row r="20" spans="1:4" x14ac:dyDescent="0.25">
      <c r="A20" s="41"/>
      <c r="B20" s="7" t="s">
        <v>91</v>
      </c>
      <c r="C20" s="5" t="s">
        <v>5</v>
      </c>
      <c r="D20" s="29" t="s">
        <v>249</v>
      </c>
    </row>
    <row r="21" spans="1:4" ht="31.5" x14ac:dyDescent="0.25">
      <c r="A21" s="41"/>
      <c r="B21" s="7" t="s">
        <v>92</v>
      </c>
      <c r="C21" s="5" t="s">
        <v>5</v>
      </c>
      <c r="D21" s="29" t="s">
        <v>245</v>
      </c>
    </row>
    <row r="22" spans="1:4" x14ac:dyDescent="0.25">
      <c r="A22" s="41"/>
      <c r="B22" s="3" t="s">
        <v>59</v>
      </c>
      <c r="C22" s="5" t="s">
        <v>5</v>
      </c>
      <c r="D22" s="29" t="s">
        <v>239</v>
      </c>
    </row>
    <row r="23" spans="1:4" x14ac:dyDescent="0.25">
      <c r="A23" s="41"/>
      <c r="B23" s="3" t="s">
        <v>93</v>
      </c>
      <c r="C23" s="5" t="s">
        <v>13</v>
      </c>
      <c r="D23" s="29">
        <v>77.41</v>
      </c>
    </row>
    <row r="24" spans="1:4" ht="94.5" x14ac:dyDescent="0.25">
      <c r="A24" s="41"/>
      <c r="B24" s="7" t="s">
        <v>94</v>
      </c>
      <c r="C24" s="5" t="s">
        <v>5</v>
      </c>
      <c r="D24" s="42" t="s">
        <v>257</v>
      </c>
    </row>
    <row r="25" spans="1:4" ht="31.5" x14ac:dyDescent="0.25">
      <c r="A25" s="41"/>
      <c r="B25" s="3" t="s">
        <v>95</v>
      </c>
      <c r="C25" s="5" t="s">
        <v>5</v>
      </c>
      <c r="D25" s="42" t="s">
        <v>251</v>
      </c>
    </row>
    <row r="26" spans="1:4" ht="63" x14ac:dyDescent="0.25">
      <c r="A26" s="41"/>
      <c r="B26" s="3" t="s">
        <v>96</v>
      </c>
      <c r="C26" s="5" t="s">
        <v>5</v>
      </c>
      <c r="D26" s="29" t="s">
        <v>287</v>
      </c>
    </row>
    <row r="27" spans="1:4" x14ac:dyDescent="0.25">
      <c r="A27" s="41"/>
      <c r="B27" s="7" t="s">
        <v>97</v>
      </c>
      <c r="C27" s="5" t="s">
        <v>5</v>
      </c>
      <c r="D27" s="43" t="s">
        <v>282</v>
      </c>
    </row>
    <row r="28" spans="1:4" ht="31.5" x14ac:dyDescent="0.25">
      <c r="A28" s="41"/>
      <c r="B28" s="53" t="s">
        <v>178</v>
      </c>
      <c r="C28" s="5" t="s">
        <v>5</v>
      </c>
      <c r="D28" s="29" t="s">
        <v>266</v>
      </c>
    </row>
    <row r="29" spans="1:4" ht="31.5" x14ac:dyDescent="0.25">
      <c r="A29" s="41"/>
      <c r="B29" s="7" t="s">
        <v>179</v>
      </c>
      <c r="C29" s="5" t="s">
        <v>5</v>
      </c>
      <c r="D29" s="29">
        <v>2.8000000000000001E-2</v>
      </c>
    </row>
    <row r="30" spans="1:4" ht="15.75" customHeight="1" x14ac:dyDescent="0.25">
      <c r="A30" s="126" t="s">
        <v>99</v>
      </c>
      <c r="B30" s="127"/>
      <c r="C30" s="127"/>
      <c r="D30" s="128"/>
    </row>
    <row r="31" spans="1:4" ht="79.5" thickBot="1" x14ac:dyDescent="0.3">
      <c r="A31" s="44"/>
      <c r="B31" s="45" t="s">
        <v>99</v>
      </c>
      <c r="C31" s="31" t="s">
        <v>5</v>
      </c>
      <c r="D31" s="32" t="s">
        <v>284</v>
      </c>
    </row>
    <row r="32" spans="1:4" x14ac:dyDescent="0.25">
      <c r="A32" s="38">
        <v>3</v>
      </c>
      <c r="B32" s="39" t="s">
        <v>4</v>
      </c>
      <c r="C32" s="27" t="s">
        <v>5</v>
      </c>
      <c r="D32" s="40">
        <v>42339</v>
      </c>
    </row>
    <row r="33" spans="1:4" x14ac:dyDescent="0.25">
      <c r="A33" s="41"/>
      <c r="B33" s="7" t="s">
        <v>91</v>
      </c>
      <c r="C33" s="5" t="s">
        <v>5</v>
      </c>
      <c r="D33" s="29" t="s">
        <v>252</v>
      </c>
    </row>
    <row r="34" spans="1:4" ht="31.5" x14ac:dyDescent="0.25">
      <c r="A34" s="41"/>
      <c r="B34" s="7" t="s">
        <v>92</v>
      </c>
      <c r="C34" s="5" t="s">
        <v>5</v>
      </c>
      <c r="D34" s="29" t="s">
        <v>245</v>
      </c>
    </row>
    <row r="35" spans="1:4" x14ac:dyDescent="0.25">
      <c r="A35" s="41"/>
      <c r="B35" s="3" t="s">
        <v>59</v>
      </c>
      <c r="C35" s="5" t="s">
        <v>5</v>
      </c>
      <c r="D35" s="29" t="s">
        <v>253</v>
      </c>
    </row>
    <row r="36" spans="1:4" x14ac:dyDescent="0.25">
      <c r="A36" s="41"/>
      <c r="B36" s="3" t="s">
        <v>93</v>
      </c>
      <c r="C36" s="5" t="s">
        <v>13</v>
      </c>
      <c r="D36" s="29">
        <v>114.1</v>
      </c>
    </row>
    <row r="37" spans="1:4" ht="94.5" x14ac:dyDescent="0.25">
      <c r="A37" s="41"/>
      <c r="B37" s="7" t="s">
        <v>94</v>
      </c>
      <c r="C37" s="5" t="s">
        <v>5</v>
      </c>
      <c r="D37" s="42" t="s">
        <v>257</v>
      </c>
    </row>
    <row r="38" spans="1:4" ht="31.5" x14ac:dyDescent="0.25">
      <c r="A38" s="41"/>
      <c r="B38" s="3" t="s">
        <v>95</v>
      </c>
      <c r="C38" s="5" t="s">
        <v>5</v>
      </c>
      <c r="D38" s="42" t="s">
        <v>251</v>
      </c>
    </row>
    <row r="39" spans="1:4" ht="63" x14ac:dyDescent="0.25">
      <c r="A39" s="41"/>
      <c r="B39" s="3" t="s">
        <v>96</v>
      </c>
      <c r="C39" s="5" t="s">
        <v>5</v>
      </c>
      <c r="D39" s="29" t="s">
        <v>288</v>
      </c>
    </row>
    <row r="40" spans="1:4" x14ac:dyDescent="0.25">
      <c r="A40" s="41"/>
      <c r="B40" s="7" t="s">
        <v>97</v>
      </c>
      <c r="C40" s="5" t="s">
        <v>5</v>
      </c>
      <c r="D40" s="43">
        <v>42339</v>
      </c>
    </row>
    <row r="41" spans="1:4" ht="31.5" x14ac:dyDescent="0.25">
      <c r="A41" s="41"/>
      <c r="B41" s="53" t="s">
        <v>178</v>
      </c>
      <c r="C41" s="5" t="s">
        <v>5</v>
      </c>
      <c r="D41" s="29">
        <v>2.7E-2</v>
      </c>
    </row>
    <row r="42" spans="1:4" ht="31.5" x14ac:dyDescent="0.25">
      <c r="A42" s="41"/>
      <c r="B42" s="53" t="s">
        <v>179</v>
      </c>
      <c r="C42" s="5" t="s">
        <v>5</v>
      </c>
      <c r="D42" s="61">
        <v>2.8000000000000001E-2</v>
      </c>
    </row>
    <row r="43" spans="1:4" ht="15.75" customHeight="1" x14ac:dyDescent="0.25">
      <c r="A43" s="126" t="s">
        <v>99</v>
      </c>
      <c r="B43" s="127"/>
      <c r="C43" s="127"/>
      <c r="D43" s="128"/>
    </row>
    <row r="44" spans="1:4" ht="79.5" thickBot="1" x14ac:dyDescent="0.3">
      <c r="A44" s="44"/>
      <c r="B44" s="45" t="s">
        <v>99</v>
      </c>
      <c r="C44" s="31" t="s">
        <v>5</v>
      </c>
      <c r="D44" s="32" t="s">
        <v>284</v>
      </c>
    </row>
    <row r="45" spans="1:4" ht="21" customHeight="1" x14ac:dyDescent="0.25">
      <c r="A45" s="38">
        <v>4</v>
      </c>
      <c r="B45" s="39" t="s">
        <v>4</v>
      </c>
      <c r="C45" s="27" t="s">
        <v>5</v>
      </c>
      <c r="D45" s="40">
        <v>42339</v>
      </c>
    </row>
    <row r="46" spans="1:4" x14ac:dyDescent="0.25">
      <c r="A46" s="41"/>
      <c r="B46" s="7" t="s">
        <v>91</v>
      </c>
      <c r="C46" s="5" t="s">
        <v>5</v>
      </c>
      <c r="D46" s="29" t="s">
        <v>254</v>
      </c>
    </row>
    <row r="47" spans="1:4" ht="31.5" x14ac:dyDescent="0.25">
      <c r="A47" s="41"/>
      <c r="B47" s="7" t="s">
        <v>92</v>
      </c>
      <c r="C47" s="5" t="s">
        <v>5</v>
      </c>
      <c r="D47" s="29" t="s">
        <v>245</v>
      </c>
    </row>
    <row r="48" spans="1:4" x14ac:dyDescent="0.25">
      <c r="A48" s="41"/>
      <c r="B48" s="3" t="s">
        <v>59</v>
      </c>
      <c r="C48" s="5" t="s">
        <v>5</v>
      </c>
      <c r="D48" s="29" t="s">
        <v>239</v>
      </c>
    </row>
    <row r="49" spans="1:4" x14ac:dyDescent="0.25">
      <c r="A49" s="41"/>
      <c r="B49" s="3" t="s">
        <v>93</v>
      </c>
      <c r="C49" s="5" t="s">
        <v>13</v>
      </c>
      <c r="D49" s="29">
        <v>12.59</v>
      </c>
    </row>
    <row r="50" spans="1:4" ht="31.5" x14ac:dyDescent="0.25">
      <c r="A50" s="41"/>
      <c r="B50" s="7" t="s">
        <v>94</v>
      </c>
      <c r="C50" s="5" t="s">
        <v>5</v>
      </c>
      <c r="D50" s="42" t="s">
        <v>246</v>
      </c>
    </row>
    <row r="51" spans="1:4" ht="31.5" x14ac:dyDescent="0.25">
      <c r="A51" s="41"/>
      <c r="B51" s="3" t="s">
        <v>95</v>
      </c>
      <c r="C51" s="5" t="s">
        <v>5</v>
      </c>
      <c r="D51" s="42" t="s">
        <v>247</v>
      </c>
    </row>
    <row r="52" spans="1:4" ht="78.75" x14ac:dyDescent="0.25">
      <c r="A52" s="41"/>
      <c r="B52" s="3" t="s">
        <v>96</v>
      </c>
      <c r="C52" s="5" t="s">
        <v>5</v>
      </c>
      <c r="D52" s="29" t="s">
        <v>285</v>
      </c>
    </row>
    <row r="53" spans="1:4" x14ac:dyDescent="0.25">
      <c r="A53" s="41"/>
      <c r="B53" s="7" t="s">
        <v>97</v>
      </c>
      <c r="C53" s="5" t="s">
        <v>5</v>
      </c>
      <c r="D53" s="43">
        <v>42339</v>
      </c>
    </row>
    <row r="54" spans="1:4" ht="31.5" x14ac:dyDescent="0.25">
      <c r="A54" s="41"/>
      <c r="B54" s="53" t="s">
        <v>178</v>
      </c>
      <c r="C54" s="5" t="s">
        <v>5</v>
      </c>
      <c r="D54" s="29">
        <v>9.31</v>
      </c>
    </row>
    <row r="55" spans="1:4" ht="31.5" x14ac:dyDescent="0.25">
      <c r="A55" s="41"/>
      <c r="B55" s="7" t="s">
        <v>179</v>
      </c>
      <c r="C55" s="5" t="s">
        <v>5</v>
      </c>
      <c r="D55" s="29">
        <v>0</v>
      </c>
    </row>
    <row r="56" spans="1:4" ht="15.75" customHeight="1" x14ac:dyDescent="0.25">
      <c r="A56" s="126" t="s">
        <v>99</v>
      </c>
      <c r="B56" s="127"/>
      <c r="C56" s="127"/>
      <c r="D56" s="128"/>
    </row>
    <row r="57" spans="1:4" ht="79.5" thickBot="1" x14ac:dyDescent="0.3">
      <c r="A57" s="44"/>
      <c r="B57" s="45" t="s">
        <v>99</v>
      </c>
      <c r="C57" s="31" t="s">
        <v>5</v>
      </c>
      <c r="D57" s="32" t="s">
        <v>284</v>
      </c>
    </row>
    <row r="58" spans="1:4" x14ac:dyDescent="0.25">
      <c r="A58" s="38">
        <v>5</v>
      </c>
      <c r="B58" s="39" t="s">
        <v>4</v>
      </c>
      <c r="C58" s="27" t="s">
        <v>5</v>
      </c>
      <c r="D58" s="40" t="s">
        <v>282</v>
      </c>
    </row>
    <row r="59" spans="1:4" x14ac:dyDescent="0.25">
      <c r="A59" s="41"/>
      <c r="B59" s="7" t="s">
        <v>91</v>
      </c>
      <c r="C59" s="5" t="s">
        <v>5</v>
      </c>
      <c r="D59" s="29" t="s">
        <v>255</v>
      </c>
    </row>
    <row r="60" spans="1:4" ht="31.5" x14ac:dyDescent="0.25">
      <c r="A60" s="41"/>
      <c r="B60" s="7" t="s">
        <v>92</v>
      </c>
      <c r="C60" s="5" t="s">
        <v>5</v>
      </c>
      <c r="D60" s="29" t="s">
        <v>245</v>
      </c>
    </row>
    <row r="61" spans="1:4" x14ac:dyDescent="0.25">
      <c r="A61" s="41"/>
      <c r="B61" s="3" t="s">
        <v>59</v>
      </c>
      <c r="C61" s="5" t="s">
        <v>5</v>
      </c>
      <c r="D61" s="29" t="s">
        <v>256</v>
      </c>
    </row>
    <row r="62" spans="1:4" x14ac:dyDescent="0.25">
      <c r="A62" s="41"/>
      <c r="B62" s="3" t="s">
        <v>93</v>
      </c>
      <c r="C62" s="5" t="s">
        <v>13</v>
      </c>
      <c r="D62" s="29">
        <v>0.92</v>
      </c>
    </row>
    <row r="63" spans="1:4" ht="63" x14ac:dyDescent="0.25">
      <c r="A63" s="41"/>
      <c r="B63" s="7" t="s">
        <v>94</v>
      </c>
      <c r="C63" s="5" t="s">
        <v>5</v>
      </c>
      <c r="D63" s="42" t="s">
        <v>250</v>
      </c>
    </row>
    <row r="64" spans="1:4" ht="31.5" x14ac:dyDescent="0.25">
      <c r="A64" s="41"/>
      <c r="B64" s="3" t="s">
        <v>95</v>
      </c>
      <c r="C64" s="5" t="s">
        <v>5</v>
      </c>
      <c r="D64" s="42" t="s">
        <v>247</v>
      </c>
    </row>
    <row r="65" spans="1:4" ht="63" x14ac:dyDescent="0.25">
      <c r="A65" s="41"/>
      <c r="B65" s="3" t="s">
        <v>96</v>
      </c>
      <c r="C65" s="5" t="s">
        <v>5</v>
      </c>
      <c r="D65" s="29" t="s">
        <v>286</v>
      </c>
    </row>
    <row r="66" spans="1:4" x14ac:dyDescent="0.25">
      <c r="A66" s="41"/>
      <c r="B66" s="7" t="s">
        <v>97</v>
      </c>
      <c r="C66" s="5" t="s">
        <v>5</v>
      </c>
      <c r="D66" s="43">
        <v>42186</v>
      </c>
    </row>
    <row r="67" spans="1:4" ht="63" x14ac:dyDescent="0.25">
      <c r="A67" s="41"/>
      <c r="B67" s="7" t="s">
        <v>178</v>
      </c>
      <c r="C67" s="5" t="s">
        <v>5</v>
      </c>
      <c r="D67" s="29" t="s">
        <v>277</v>
      </c>
    </row>
    <row r="68" spans="1:4" ht="76.5" x14ac:dyDescent="0.25">
      <c r="A68" s="41"/>
      <c r="B68" s="7" t="s">
        <v>179</v>
      </c>
      <c r="C68" s="5" t="s">
        <v>5</v>
      </c>
      <c r="D68" s="61" t="s">
        <v>278</v>
      </c>
    </row>
    <row r="69" spans="1:4" ht="15.75" customHeight="1" x14ac:dyDescent="0.25">
      <c r="A69" s="126" t="s">
        <v>99</v>
      </c>
      <c r="B69" s="127"/>
      <c r="C69" s="127"/>
      <c r="D69" s="128"/>
    </row>
    <row r="70" spans="1:4" ht="79.5" thickBot="1" x14ac:dyDescent="0.3">
      <c r="A70" s="44"/>
      <c r="B70" s="45" t="s">
        <v>99</v>
      </c>
      <c r="C70" s="31" t="s">
        <v>5</v>
      </c>
      <c r="D70" s="32" t="s">
        <v>284</v>
      </c>
    </row>
  </sheetData>
  <mergeCells count="7">
    <mergeCell ref="A69:D69"/>
    <mergeCell ref="A1:D1"/>
    <mergeCell ref="A17:D17"/>
    <mergeCell ref="A30:D30"/>
    <mergeCell ref="A43:D43"/>
    <mergeCell ref="A56:D56"/>
    <mergeCell ref="B3:D3"/>
  </mergeCells>
  <hyperlinks>
    <hyperlink ref="B3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31" t="s">
        <v>104</v>
      </c>
      <c r="B1" s="131"/>
      <c r="C1" s="131"/>
      <c r="D1" s="131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267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267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30" t="s">
        <v>183</v>
      </c>
      <c r="B8" s="130"/>
      <c r="C8" s="130"/>
      <c r="D8" s="130"/>
    </row>
    <row r="9" spans="1:4" s="6" customFormat="1" ht="37.5" customHeight="1" x14ac:dyDescent="0.25">
      <c r="A9" s="118">
        <v>1</v>
      </c>
      <c r="B9" s="56" t="s">
        <v>184</v>
      </c>
      <c r="C9" s="27" t="s">
        <v>5</v>
      </c>
      <c r="D9" s="28" t="s">
        <v>268</v>
      </c>
    </row>
    <row r="10" spans="1:4" s="6" customFormat="1" ht="20.100000000000001" customHeight="1" x14ac:dyDescent="0.25">
      <c r="A10" s="119"/>
      <c r="B10" s="7" t="s">
        <v>185</v>
      </c>
      <c r="C10" s="5" t="s">
        <v>5</v>
      </c>
      <c r="D10" s="29">
        <v>3812064211</v>
      </c>
    </row>
    <row r="11" spans="1:4" s="6" customFormat="1" ht="40.5" customHeight="1" x14ac:dyDescent="0.25">
      <c r="A11" s="119"/>
      <c r="B11" s="7" t="s">
        <v>101</v>
      </c>
      <c r="C11" s="5" t="s">
        <v>5</v>
      </c>
      <c r="D11" s="29" t="s">
        <v>269</v>
      </c>
    </row>
    <row r="12" spans="1:4" s="6" customFormat="1" ht="20.100000000000001" customHeight="1" x14ac:dyDescent="0.25">
      <c r="A12" s="119"/>
      <c r="B12" s="7" t="s">
        <v>102</v>
      </c>
      <c r="C12" s="5" t="s">
        <v>5</v>
      </c>
      <c r="D12" s="20" t="s">
        <v>289</v>
      </c>
    </row>
    <row r="13" spans="1:4" s="6" customFormat="1" ht="20.100000000000001" customHeight="1" thickBot="1" x14ac:dyDescent="0.3">
      <c r="A13" s="120"/>
      <c r="B13" s="45" t="s">
        <v>103</v>
      </c>
      <c r="C13" s="31" t="s">
        <v>13</v>
      </c>
      <c r="D13" s="32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7"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16" t="s">
        <v>109</v>
      </c>
      <c r="B1" s="116"/>
      <c r="C1" s="116"/>
      <c r="D1" s="116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117" t="s">
        <v>105</v>
      </c>
      <c r="B5" s="117"/>
      <c r="C5" s="117"/>
      <c r="D5" s="117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32" t="s">
        <v>258</v>
      </c>
      <c r="C10" s="132"/>
      <c r="D10" s="132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16" t="s">
        <v>112</v>
      </c>
      <c r="B1" s="116"/>
      <c r="C1" s="116"/>
      <c r="D1" s="116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290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206</v>
      </c>
    </row>
    <row r="8" spans="1:8" x14ac:dyDescent="0.25">
      <c r="H8" s="1" t="s">
        <v>270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topLeftCell="A35" workbookViewId="0">
      <selection activeCell="B38" sqref="B38"/>
    </sheetView>
  </sheetViews>
  <sheetFormatPr defaultRowHeight="15" x14ac:dyDescent="0.25"/>
  <cols>
    <col min="1" max="1" width="9.140625" style="108"/>
    <col min="2" max="2" width="40.5703125" style="108" customWidth="1"/>
    <col min="3" max="3" width="12.5703125" style="108" customWidth="1"/>
    <col min="4" max="4" width="16.5703125" style="108" customWidth="1"/>
    <col min="5" max="5" width="12.7109375" style="108" customWidth="1"/>
    <col min="6" max="16384" width="9.140625" style="108"/>
  </cols>
  <sheetData>
    <row r="1" spans="1:7" ht="15.75" x14ac:dyDescent="0.25">
      <c r="A1" s="105"/>
      <c r="B1" s="106"/>
      <c r="C1" s="107"/>
      <c r="D1" s="148" t="s">
        <v>303</v>
      </c>
      <c r="E1" s="148"/>
      <c r="F1" s="148"/>
      <c r="G1" s="106"/>
    </row>
    <row r="2" spans="1:7" ht="18.75" x14ac:dyDescent="0.3">
      <c r="A2" s="105"/>
      <c r="B2" s="106"/>
      <c r="C2" s="71"/>
      <c r="D2" s="148"/>
      <c r="E2" s="148"/>
      <c r="F2" s="148"/>
      <c r="G2" s="106"/>
    </row>
    <row r="3" spans="1:7" ht="63" customHeight="1" x14ac:dyDescent="0.3">
      <c r="A3" s="105"/>
      <c r="B3" s="106"/>
      <c r="C3" s="71"/>
      <c r="D3" s="148"/>
      <c r="E3" s="148"/>
      <c r="F3" s="148"/>
      <c r="G3" s="106"/>
    </row>
    <row r="4" spans="1:7" ht="53.25" customHeight="1" x14ac:dyDescent="0.25">
      <c r="A4" s="149" t="s">
        <v>327</v>
      </c>
      <c r="B4" s="149"/>
      <c r="C4" s="149"/>
      <c r="D4" s="149"/>
      <c r="E4" s="106"/>
      <c r="F4" s="106"/>
      <c r="G4" s="106"/>
    </row>
    <row r="5" spans="1:7" ht="15.75" x14ac:dyDescent="0.25">
      <c r="A5" s="105"/>
      <c r="B5" s="107"/>
      <c r="C5" s="106"/>
      <c r="D5" s="106"/>
      <c r="E5" s="106"/>
      <c r="F5" s="106"/>
      <c r="G5" s="106"/>
    </row>
    <row r="6" spans="1:7" ht="15.75" x14ac:dyDescent="0.25">
      <c r="A6" s="92" t="s">
        <v>0</v>
      </c>
      <c r="B6" s="16" t="s">
        <v>1</v>
      </c>
      <c r="C6" s="2" t="s">
        <v>2</v>
      </c>
      <c r="D6" s="2" t="s">
        <v>3</v>
      </c>
      <c r="E6" s="106"/>
      <c r="F6" s="106"/>
      <c r="G6" s="106"/>
    </row>
    <row r="7" spans="1:7" ht="21.75" customHeight="1" x14ac:dyDescent="0.25">
      <c r="A7" s="93">
        <v>1</v>
      </c>
      <c r="B7" s="17" t="s">
        <v>4</v>
      </c>
      <c r="C7" s="5" t="s">
        <v>5</v>
      </c>
      <c r="D7" s="49">
        <v>44274</v>
      </c>
      <c r="E7" s="109"/>
      <c r="F7" s="109"/>
      <c r="G7" s="109"/>
    </row>
    <row r="8" spans="1:7" ht="24.75" customHeight="1" x14ac:dyDescent="0.25">
      <c r="A8" s="93">
        <v>2</v>
      </c>
      <c r="B8" s="17" t="s">
        <v>113</v>
      </c>
      <c r="C8" s="5" t="s">
        <v>5</v>
      </c>
      <c r="D8" s="49">
        <v>43831</v>
      </c>
      <c r="E8" s="109"/>
      <c r="F8" s="109"/>
      <c r="G8" s="109"/>
    </row>
    <row r="9" spans="1:7" ht="18.75" customHeight="1" x14ac:dyDescent="0.25">
      <c r="A9" s="93">
        <v>3</v>
      </c>
      <c r="B9" s="17" t="s">
        <v>114</v>
      </c>
      <c r="C9" s="5" t="s">
        <v>5</v>
      </c>
      <c r="D9" s="49">
        <v>44196</v>
      </c>
      <c r="E9" s="109"/>
      <c r="F9" s="109"/>
      <c r="G9" s="109"/>
    </row>
    <row r="10" spans="1:7" ht="36.75" customHeight="1" x14ac:dyDescent="0.25">
      <c r="A10" s="94">
        <v>4</v>
      </c>
      <c r="B10" s="18" t="s">
        <v>115</v>
      </c>
      <c r="C10" s="5" t="s">
        <v>13</v>
      </c>
      <c r="D10" s="5"/>
      <c r="E10" s="109"/>
      <c r="F10" s="109"/>
      <c r="G10" s="109"/>
    </row>
    <row r="11" spans="1:7" ht="20.25" customHeight="1" x14ac:dyDescent="0.25">
      <c r="A11" s="94">
        <v>5</v>
      </c>
      <c r="B11" s="9" t="s">
        <v>125</v>
      </c>
      <c r="C11" s="5" t="s">
        <v>13</v>
      </c>
      <c r="D11" s="5">
        <v>0</v>
      </c>
      <c r="E11" s="109"/>
      <c r="F11" s="109"/>
      <c r="G11" s="109"/>
    </row>
    <row r="12" spans="1:7" ht="20.25" customHeight="1" x14ac:dyDescent="0.25">
      <c r="A12" s="94">
        <v>6</v>
      </c>
      <c r="B12" s="9" t="s">
        <v>126</v>
      </c>
      <c r="C12" s="5" t="s">
        <v>13</v>
      </c>
      <c r="D12" s="50">
        <f>390118.13+108917.45</f>
        <v>499035.58</v>
      </c>
      <c r="E12" s="110"/>
      <c r="F12" s="109"/>
      <c r="G12" s="109"/>
    </row>
    <row r="13" spans="1:7" ht="51" customHeight="1" x14ac:dyDescent="0.25">
      <c r="A13" s="94">
        <v>7</v>
      </c>
      <c r="B13" s="18" t="s">
        <v>186</v>
      </c>
      <c r="C13" s="5" t="s">
        <v>13</v>
      </c>
      <c r="D13" s="50">
        <f>D14+D15</f>
        <v>1500770.3</v>
      </c>
      <c r="E13" s="109"/>
      <c r="F13" s="109"/>
      <c r="G13" s="109"/>
    </row>
    <row r="14" spans="1:7" ht="20.25" customHeight="1" x14ac:dyDescent="0.25">
      <c r="A14" s="94">
        <v>8</v>
      </c>
      <c r="B14" s="9" t="s">
        <v>127</v>
      </c>
      <c r="C14" s="5" t="s">
        <v>13</v>
      </c>
      <c r="D14" s="70">
        <v>1172749.58</v>
      </c>
      <c r="E14" s="109"/>
      <c r="F14" s="109"/>
      <c r="G14" s="109"/>
    </row>
    <row r="15" spans="1:7" ht="17.25" customHeight="1" x14ac:dyDescent="0.25">
      <c r="A15" s="94">
        <v>9</v>
      </c>
      <c r="B15" s="9" t="s">
        <v>128</v>
      </c>
      <c r="C15" s="5" t="s">
        <v>13</v>
      </c>
      <c r="D15" s="70">
        <v>328020.71999999997</v>
      </c>
      <c r="E15" s="109"/>
      <c r="F15" s="109"/>
      <c r="G15" s="109"/>
    </row>
    <row r="16" spans="1:7" ht="20.25" customHeight="1" x14ac:dyDescent="0.25">
      <c r="A16" s="94">
        <v>10</v>
      </c>
      <c r="B16" s="18" t="s">
        <v>116</v>
      </c>
      <c r="C16" s="5" t="s">
        <v>13</v>
      </c>
      <c r="D16" s="50">
        <f>D18+D19+D23</f>
        <v>1510909.84</v>
      </c>
      <c r="E16" s="109"/>
      <c r="F16" s="109"/>
      <c r="G16" s="109"/>
    </row>
    <row r="17" spans="1:7" ht="24" customHeight="1" x14ac:dyDescent="0.25">
      <c r="A17" s="94">
        <v>11</v>
      </c>
      <c r="B17" s="9" t="s">
        <v>187</v>
      </c>
      <c r="C17" s="5" t="s">
        <v>13</v>
      </c>
      <c r="D17" s="50"/>
      <c r="E17" s="109"/>
      <c r="F17" s="109"/>
      <c r="G17" s="109"/>
    </row>
    <row r="18" spans="1:7" ht="18.75" customHeight="1" x14ac:dyDescent="0.25">
      <c r="A18" s="94">
        <v>12</v>
      </c>
      <c r="B18" s="9" t="s">
        <v>127</v>
      </c>
      <c r="C18" s="5" t="s">
        <v>13</v>
      </c>
      <c r="D18" s="70">
        <v>1180826.5</v>
      </c>
      <c r="E18" s="109"/>
      <c r="F18" s="109"/>
      <c r="G18" s="109"/>
    </row>
    <row r="19" spans="1:7" ht="17.25" customHeight="1" x14ac:dyDescent="0.25">
      <c r="A19" s="94">
        <v>13</v>
      </c>
      <c r="B19" s="9" t="s">
        <v>128</v>
      </c>
      <c r="C19" s="5" t="s">
        <v>13</v>
      </c>
      <c r="D19" s="70">
        <v>330083.34000000003</v>
      </c>
      <c r="E19" s="109"/>
      <c r="F19" s="109"/>
      <c r="G19" s="109"/>
    </row>
    <row r="20" spans="1:7" ht="21" customHeight="1" x14ac:dyDescent="0.25">
      <c r="A20" s="94">
        <v>14</v>
      </c>
      <c r="B20" s="9" t="s">
        <v>188</v>
      </c>
      <c r="C20" s="5" t="s">
        <v>13</v>
      </c>
      <c r="D20" s="5">
        <v>0</v>
      </c>
      <c r="E20" s="109"/>
      <c r="F20" s="109"/>
      <c r="G20" s="109"/>
    </row>
    <row r="21" spans="1:7" ht="18.75" customHeight="1" x14ac:dyDescent="0.25">
      <c r="A21" s="94">
        <v>15</v>
      </c>
      <c r="B21" s="9" t="s">
        <v>129</v>
      </c>
      <c r="C21" s="5" t="s">
        <v>13</v>
      </c>
      <c r="D21" s="5">
        <v>0</v>
      </c>
      <c r="E21" s="109"/>
      <c r="F21" s="109"/>
      <c r="G21" s="109"/>
    </row>
    <row r="22" spans="1:7" ht="35.25" customHeight="1" x14ac:dyDescent="0.25">
      <c r="A22" s="94">
        <v>16</v>
      </c>
      <c r="B22" s="9" t="s">
        <v>130</v>
      </c>
      <c r="C22" s="5" t="s">
        <v>13</v>
      </c>
      <c r="D22" s="5">
        <v>0</v>
      </c>
      <c r="E22" s="109"/>
      <c r="F22" s="109"/>
      <c r="G22" s="109"/>
    </row>
    <row r="23" spans="1:7" ht="18.75" customHeight="1" x14ac:dyDescent="0.25">
      <c r="A23" s="94">
        <v>17</v>
      </c>
      <c r="B23" s="9" t="s">
        <v>131</v>
      </c>
      <c r="C23" s="5" t="s">
        <v>13</v>
      </c>
      <c r="D23" s="5">
        <v>0</v>
      </c>
      <c r="E23" s="109"/>
      <c r="F23" s="109"/>
      <c r="G23" s="109"/>
    </row>
    <row r="24" spans="1:7" ht="32.25" customHeight="1" x14ac:dyDescent="0.25">
      <c r="A24" s="94">
        <v>18</v>
      </c>
      <c r="B24" s="18" t="s">
        <v>117</v>
      </c>
      <c r="C24" s="5" t="s">
        <v>13</v>
      </c>
      <c r="D24" s="50">
        <f>D17+D22</f>
        <v>0</v>
      </c>
      <c r="E24" s="109"/>
      <c r="F24" s="109"/>
      <c r="G24" s="109"/>
    </row>
    <row r="25" spans="1:7" ht="33.75" customHeight="1" x14ac:dyDescent="0.25">
      <c r="A25" s="94">
        <v>19</v>
      </c>
      <c r="B25" s="18" t="s">
        <v>118</v>
      </c>
      <c r="C25" s="5" t="s">
        <v>13</v>
      </c>
      <c r="D25" s="50"/>
      <c r="E25" s="109"/>
      <c r="F25" s="109"/>
      <c r="G25" s="109"/>
    </row>
    <row r="26" spans="1:7" ht="21" customHeight="1" x14ac:dyDescent="0.25">
      <c r="A26" s="94">
        <v>20</v>
      </c>
      <c r="B26" s="9" t="s">
        <v>123</v>
      </c>
      <c r="C26" s="5" t="s">
        <v>13</v>
      </c>
      <c r="D26" s="5">
        <v>0</v>
      </c>
      <c r="E26" s="109"/>
      <c r="F26" s="109"/>
      <c r="G26" s="109"/>
    </row>
    <row r="27" spans="1:7" ht="18.75" customHeight="1" x14ac:dyDescent="0.25">
      <c r="A27" s="94">
        <v>21</v>
      </c>
      <c r="B27" s="9" t="s">
        <v>124</v>
      </c>
      <c r="C27" s="5" t="s">
        <v>13</v>
      </c>
      <c r="D27" s="50">
        <f>390118.13+108917.45</f>
        <v>499035.58</v>
      </c>
      <c r="E27" s="109"/>
      <c r="F27" s="109"/>
      <c r="G27" s="109"/>
    </row>
    <row r="28" spans="1:7" ht="15.75" x14ac:dyDescent="0.25">
      <c r="A28" s="95"/>
      <c r="B28" s="72"/>
      <c r="C28" s="73"/>
      <c r="D28" s="74"/>
      <c r="E28" s="109"/>
      <c r="F28" s="109"/>
      <c r="G28" s="109"/>
    </row>
    <row r="29" spans="1:7" ht="15.75" x14ac:dyDescent="0.25">
      <c r="A29" s="95"/>
      <c r="B29" s="75" t="s">
        <v>306</v>
      </c>
      <c r="C29" s="73"/>
      <c r="D29" s="74"/>
      <c r="E29" s="109"/>
      <c r="F29" s="109"/>
      <c r="G29" s="109"/>
    </row>
    <row r="30" spans="1:7" ht="15.75" x14ac:dyDescent="0.25">
      <c r="A30" s="150" t="s">
        <v>309</v>
      </c>
      <c r="B30" s="150"/>
      <c r="C30" s="150"/>
      <c r="D30" s="150"/>
      <c r="E30" s="109"/>
      <c r="F30" s="109"/>
      <c r="G30" s="109"/>
    </row>
    <row r="31" spans="1:7" ht="78.75" x14ac:dyDescent="0.25">
      <c r="A31" s="76"/>
      <c r="B31" s="63" t="s">
        <v>291</v>
      </c>
      <c r="C31" s="63" t="s">
        <v>310</v>
      </c>
      <c r="D31" s="63" t="s">
        <v>311</v>
      </c>
      <c r="E31" s="63" t="s">
        <v>312</v>
      </c>
      <c r="F31" s="109"/>
      <c r="G31" s="109"/>
    </row>
    <row r="32" spans="1:7" ht="31.5" x14ac:dyDescent="0.25">
      <c r="A32" s="76">
        <v>1</v>
      </c>
      <c r="B32" s="62" t="s">
        <v>292</v>
      </c>
      <c r="C32" s="64">
        <v>226804.43519999998</v>
      </c>
      <c r="D32" s="66" t="s">
        <v>242</v>
      </c>
      <c r="E32" s="76">
        <v>12</v>
      </c>
      <c r="F32" s="109"/>
      <c r="G32" s="109"/>
    </row>
    <row r="33" spans="1:7" ht="15.75" x14ac:dyDescent="0.25">
      <c r="A33" s="76">
        <v>2</v>
      </c>
      <c r="B33" s="62" t="s">
        <v>293</v>
      </c>
      <c r="C33" s="64">
        <v>174262.86719999995</v>
      </c>
      <c r="D33" s="66" t="s">
        <v>259</v>
      </c>
      <c r="E33" s="76">
        <v>12</v>
      </c>
      <c r="F33" s="109"/>
      <c r="G33" s="109"/>
    </row>
    <row r="34" spans="1:7" ht="15.75" x14ac:dyDescent="0.25">
      <c r="A34" s="76">
        <v>3</v>
      </c>
      <c r="B34" s="65" t="s">
        <v>294</v>
      </c>
      <c r="C34" s="64">
        <v>61298.495999999985</v>
      </c>
      <c r="D34" s="66" t="s">
        <v>261</v>
      </c>
      <c r="E34" s="76">
        <v>12</v>
      </c>
      <c r="F34" s="109"/>
      <c r="G34" s="109"/>
    </row>
    <row r="35" spans="1:7" ht="63" x14ac:dyDescent="0.25">
      <c r="A35" s="76">
        <v>4</v>
      </c>
      <c r="B35" s="65" t="s">
        <v>295</v>
      </c>
      <c r="C35" s="64">
        <v>72682.502399999998</v>
      </c>
      <c r="D35" s="66" t="s">
        <v>242</v>
      </c>
      <c r="E35" s="76">
        <v>12</v>
      </c>
      <c r="F35" s="109"/>
      <c r="G35" s="109"/>
    </row>
    <row r="36" spans="1:7" ht="110.25" x14ac:dyDescent="0.25">
      <c r="A36" s="76">
        <v>5</v>
      </c>
      <c r="B36" s="65" t="s">
        <v>296</v>
      </c>
      <c r="C36" s="64">
        <v>173387.17439999999</v>
      </c>
      <c r="D36" s="66" t="s">
        <v>242</v>
      </c>
      <c r="E36" s="76">
        <v>12</v>
      </c>
      <c r="F36" s="109"/>
      <c r="G36" s="109"/>
    </row>
    <row r="37" spans="1:7" ht="31.5" x14ac:dyDescent="0.25">
      <c r="A37" s="76">
        <v>6</v>
      </c>
      <c r="B37" s="65" t="s">
        <v>325</v>
      </c>
      <c r="C37" s="67">
        <v>9745.33</v>
      </c>
      <c r="D37" s="63" t="s">
        <v>324</v>
      </c>
      <c r="E37" s="76">
        <v>1</v>
      </c>
      <c r="F37" s="109"/>
      <c r="G37" s="109"/>
    </row>
    <row r="38" spans="1:7" ht="31.5" x14ac:dyDescent="0.25">
      <c r="A38" s="76">
        <v>7</v>
      </c>
      <c r="B38" s="65" t="s">
        <v>340</v>
      </c>
      <c r="C38" s="67">
        <f>1.3*6500</f>
        <v>8450</v>
      </c>
      <c r="D38" s="63" t="s">
        <v>336</v>
      </c>
      <c r="E38" s="76">
        <v>12</v>
      </c>
      <c r="F38" s="109"/>
      <c r="G38" s="109"/>
    </row>
    <row r="39" spans="1:7" ht="15.75" x14ac:dyDescent="0.25">
      <c r="A39" s="76">
        <v>8</v>
      </c>
      <c r="B39" s="65" t="s">
        <v>297</v>
      </c>
      <c r="C39" s="64">
        <f>6081.2*4.07*12</f>
        <v>297005.80800000002</v>
      </c>
      <c r="D39" s="66" t="s">
        <v>261</v>
      </c>
      <c r="E39" s="76"/>
      <c r="F39" s="109"/>
      <c r="G39" s="109"/>
    </row>
    <row r="40" spans="1:7" ht="47.25" x14ac:dyDescent="0.25">
      <c r="A40" s="76">
        <v>9</v>
      </c>
      <c r="B40" s="65" t="s">
        <v>313</v>
      </c>
      <c r="C40" s="64">
        <v>3112.5</v>
      </c>
      <c r="D40" s="63" t="s">
        <v>314</v>
      </c>
      <c r="E40" s="76">
        <v>1</v>
      </c>
      <c r="F40" s="109"/>
      <c r="G40" s="109"/>
    </row>
    <row r="41" spans="1:7" ht="15.75" x14ac:dyDescent="0.25">
      <c r="A41" s="76">
        <v>10</v>
      </c>
      <c r="B41" s="68" t="s">
        <v>302</v>
      </c>
      <c r="C41" s="64">
        <v>856.33</v>
      </c>
      <c r="D41" s="66" t="s">
        <v>315</v>
      </c>
      <c r="E41" s="78">
        <v>1</v>
      </c>
      <c r="F41" s="109"/>
      <c r="G41" s="109"/>
    </row>
    <row r="42" spans="1:7" ht="15.75" x14ac:dyDescent="0.25">
      <c r="A42" s="76">
        <v>11</v>
      </c>
      <c r="B42" s="68" t="s">
        <v>304</v>
      </c>
      <c r="C42" s="64">
        <f>6590*2</f>
        <v>13180</v>
      </c>
      <c r="D42" s="63" t="s">
        <v>299</v>
      </c>
      <c r="E42" s="76">
        <v>2</v>
      </c>
      <c r="F42" s="109"/>
      <c r="G42" s="109"/>
    </row>
    <row r="43" spans="1:7" ht="126" x14ac:dyDescent="0.25">
      <c r="A43" s="76">
        <v>12</v>
      </c>
      <c r="B43" s="65" t="s">
        <v>316</v>
      </c>
      <c r="C43" s="67">
        <v>6689.55</v>
      </c>
      <c r="D43" s="66" t="s">
        <v>242</v>
      </c>
      <c r="E43" s="78">
        <v>2</v>
      </c>
      <c r="F43" s="109"/>
      <c r="G43" s="109"/>
    </row>
    <row r="44" spans="1:7" ht="47.25" x14ac:dyDescent="0.25">
      <c r="A44" s="76">
        <v>13</v>
      </c>
      <c r="B44" s="65" t="s">
        <v>328</v>
      </c>
      <c r="C44" s="78">
        <v>500</v>
      </c>
      <c r="D44" s="66" t="s">
        <v>315</v>
      </c>
      <c r="E44" s="78">
        <v>1</v>
      </c>
      <c r="F44" s="109"/>
      <c r="G44" s="109"/>
    </row>
    <row r="45" spans="1:7" ht="47.25" x14ac:dyDescent="0.25">
      <c r="A45" s="76">
        <v>14</v>
      </c>
      <c r="B45" s="65" t="s">
        <v>329</v>
      </c>
      <c r="C45" s="78">
        <v>1500</v>
      </c>
      <c r="D45" s="66" t="s">
        <v>315</v>
      </c>
      <c r="E45" s="78">
        <v>1</v>
      </c>
      <c r="F45" s="109"/>
      <c r="G45" s="109"/>
    </row>
    <row r="46" spans="1:7" ht="31.5" x14ac:dyDescent="0.25">
      <c r="A46" s="76">
        <v>15</v>
      </c>
      <c r="B46" s="62" t="s">
        <v>301</v>
      </c>
      <c r="C46" s="67">
        <v>990</v>
      </c>
      <c r="D46" s="66" t="s">
        <v>315</v>
      </c>
      <c r="E46" s="76">
        <v>1</v>
      </c>
      <c r="F46" s="109"/>
      <c r="G46" s="109"/>
    </row>
    <row r="47" spans="1:7" ht="31.5" x14ac:dyDescent="0.25">
      <c r="A47" s="76">
        <v>16</v>
      </c>
      <c r="B47" s="79" t="s">
        <v>317</v>
      </c>
      <c r="C47" s="67">
        <f>0.1*SUM(C32:C46)</f>
        <v>105046.49932</v>
      </c>
      <c r="D47" s="66" t="s">
        <v>242</v>
      </c>
      <c r="E47" s="76">
        <v>12</v>
      </c>
      <c r="F47" s="109"/>
      <c r="G47" s="109"/>
    </row>
    <row r="48" spans="1:7" ht="15.75" x14ac:dyDescent="0.25">
      <c r="A48" s="84"/>
      <c r="B48" s="91"/>
      <c r="C48" s="90"/>
      <c r="D48" s="90"/>
      <c r="E48" s="111"/>
      <c r="F48" s="109"/>
      <c r="G48" s="109"/>
    </row>
    <row r="49" spans="1:7" ht="15.75" x14ac:dyDescent="0.25">
      <c r="A49" s="80"/>
      <c r="B49" s="81" t="s">
        <v>307</v>
      </c>
      <c r="C49" s="82"/>
      <c r="D49" s="82"/>
      <c r="E49" s="82"/>
      <c r="F49" s="77"/>
      <c r="G49" s="109"/>
    </row>
    <row r="50" spans="1:7" ht="37.5" customHeight="1" x14ac:dyDescent="0.25">
      <c r="A50" s="80"/>
      <c r="B50" s="147" t="s">
        <v>318</v>
      </c>
      <c r="C50" s="147"/>
      <c r="D50" s="83">
        <v>-19292.560000000056</v>
      </c>
      <c r="E50" s="82"/>
      <c r="F50" s="77"/>
      <c r="G50" s="109"/>
    </row>
    <row r="51" spans="1:7" ht="15.75" x14ac:dyDescent="0.25">
      <c r="A51" s="80"/>
      <c r="B51" s="147" t="s">
        <v>319</v>
      </c>
      <c r="C51" s="147"/>
      <c r="D51" s="83">
        <f>D15</f>
        <v>328020.71999999997</v>
      </c>
      <c r="E51" s="82"/>
      <c r="F51" s="77"/>
      <c r="G51" s="109"/>
    </row>
    <row r="52" spans="1:7" ht="15.75" x14ac:dyDescent="0.25">
      <c r="A52" s="80"/>
      <c r="B52" s="147" t="s">
        <v>320</v>
      </c>
      <c r="C52" s="147"/>
      <c r="D52" s="83">
        <f>D19</f>
        <v>330083.34000000003</v>
      </c>
      <c r="E52" s="82"/>
      <c r="F52" s="77"/>
      <c r="G52" s="109"/>
    </row>
    <row r="53" spans="1:7" ht="15.75" x14ac:dyDescent="0.25">
      <c r="A53" s="80"/>
      <c r="B53" s="96"/>
      <c r="C53" s="96"/>
      <c r="D53" s="83"/>
      <c r="E53" s="82"/>
      <c r="F53" s="77"/>
      <c r="G53" s="109"/>
    </row>
    <row r="54" spans="1:7" ht="15.75" x14ac:dyDescent="0.25">
      <c r="A54" s="136" t="s">
        <v>321</v>
      </c>
      <c r="B54" s="136"/>
      <c r="C54" s="136"/>
      <c r="D54" s="136"/>
      <c r="E54" s="136"/>
      <c r="F54" s="136"/>
      <c r="G54" s="109"/>
    </row>
    <row r="55" spans="1:7" ht="15.75" x14ac:dyDescent="0.25">
      <c r="A55" s="97"/>
      <c r="B55" s="97"/>
      <c r="C55" s="97"/>
      <c r="D55" s="97"/>
      <c r="E55" s="97"/>
      <c r="F55" s="97"/>
      <c r="G55" s="109"/>
    </row>
    <row r="56" spans="1:7" ht="78.75" x14ac:dyDescent="0.25">
      <c r="A56" s="76"/>
      <c r="B56" s="63" t="s">
        <v>291</v>
      </c>
      <c r="C56" s="63" t="s">
        <v>310</v>
      </c>
      <c r="D56" s="63" t="s">
        <v>331</v>
      </c>
      <c r="E56" s="63" t="s">
        <v>312</v>
      </c>
      <c r="F56" s="109"/>
      <c r="G56" s="109"/>
    </row>
    <row r="57" spans="1:7" ht="47.25" x14ac:dyDescent="0.25">
      <c r="A57" s="76">
        <v>1</v>
      </c>
      <c r="B57" s="98" t="s">
        <v>330</v>
      </c>
      <c r="C57" s="67">
        <v>3600</v>
      </c>
      <c r="D57" s="67" t="s">
        <v>332</v>
      </c>
      <c r="E57" s="63">
        <v>1</v>
      </c>
      <c r="F57" s="109"/>
      <c r="G57" s="109"/>
    </row>
    <row r="58" spans="1:7" ht="47.25" x14ac:dyDescent="0.25">
      <c r="A58" s="76">
        <v>2</v>
      </c>
      <c r="B58" s="98" t="s">
        <v>335</v>
      </c>
      <c r="C58" s="67">
        <v>1723</v>
      </c>
      <c r="D58" s="67" t="s">
        <v>308</v>
      </c>
      <c r="E58" s="63">
        <v>1</v>
      </c>
      <c r="F58" s="109"/>
      <c r="G58" s="109"/>
    </row>
    <row r="59" spans="1:7" ht="15.75" x14ac:dyDescent="0.25">
      <c r="A59" s="76">
        <v>3</v>
      </c>
      <c r="B59" s="63" t="s">
        <v>333</v>
      </c>
      <c r="C59" s="67">
        <v>2820</v>
      </c>
      <c r="D59" s="67" t="s">
        <v>334</v>
      </c>
      <c r="E59" s="63">
        <v>1</v>
      </c>
      <c r="F59" s="109"/>
      <c r="G59" s="109"/>
    </row>
    <row r="60" spans="1:7" ht="31.5" x14ac:dyDescent="0.25">
      <c r="A60" s="76">
        <v>4</v>
      </c>
      <c r="B60" s="99" t="s">
        <v>298</v>
      </c>
      <c r="C60" s="101">
        <f>SUM(C56:C59)</f>
        <v>8143</v>
      </c>
      <c r="D60" s="100"/>
      <c r="E60" s="112">
        <v>1</v>
      </c>
      <c r="F60" s="109"/>
      <c r="G60" s="109"/>
    </row>
    <row r="61" spans="1:7" ht="47.25" x14ac:dyDescent="0.25">
      <c r="A61" s="84"/>
      <c r="B61" s="96" t="s">
        <v>322</v>
      </c>
      <c r="C61" s="81">
        <f>D52-C60</f>
        <v>321940.34000000003</v>
      </c>
      <c r="D61" s="85"/>
      <c r="E61" s="86"/>
      <c r="F61" s="109"/>
      <c r="G61" s="109"/>
    </row>
    <row r="62" spans="1:7" ht="47.25" x14ac:dyDescent="0.25">
      <c r="A62" s="84"/>
      <c r="B62" s="87" t="s">
        <v>326</v>
      </c>
      <c r="C62" s="88">
        <f>C61+D50</f>
        <v>302647.77999999997</v>
      </c>
      <c r="D62" s="85"/>
      <c r="E62" s="86"/>
      <c r="F62" s="109"/>
      <c r="G62" s="109"/>
    </row>
    <row r="63" spans="1:7" ht="15.75" x14ac:dyDescent="0.25">
      <c r="A63" s="84"/>
      <c r="B63" s="87"/>
      <c r="C63" s="89"/>
      <c r="D63" s="85"/>
      <c r="E63" s="86"/>
      <c r="F63" s="109"/>
      <c r="G63" s="109"/>
    </row>
    <row r="64" spans="1:7" ht="15.75" x14ac:dyDescent="0.25">
      <c r="A64" s="137" t="s">
        <v>323</v>
      </c>
      <c r="B64" s="137"/>
      <c r="C64" s="137"/>
      <c r="D64" s="137"/>
      <c r="E64" s="137"/>
      <c r="F64" s="109"/>
      <c r="G64" s="109"/>
    </row>
    <row r="65" spans="1:7" ht="15.75" x14ac:dyDescent="0.25">
      <c r="A65" s="94"/>
      <c r="B65" s="104" t="s">
        <v>189</v>
      </c>
      <c r="C65" s="5" t="s">
        <v>6</v>
      </c>
      <c r="D65" s="8">
        <v>0</v>
      </c>
      <c r="E65" s="106"/>
      <c r="F65" s="106"/>
      <c r="G65" s="106"/>
    </row>
    <row r="66" spans="1:7" ht="31.5" x14ac:dyDescent="0.25">
      <c r="A66" s="94"/>
      <c r="B66" s="19" t="s">
        <v>190</v>
      </c>
      <c r="C66" s="5" t="s">
        <v>6</v>
      </c>
      <c r="D66" s="8">
        <v>0</v>
      </c>
      <c r="E66" s="106"/>
      <c r="F66" s="106"/>
      <c r="G66" s="106"/>
    </row>
    <row r="67" spans="1:7" ht="31.5" x14ac:dyDescent="0.25">
      <c r="A67" s="94"/>
      <c r="B67" s="19" t="s">
        <v>191</v>
      </c>
      <c r="C67" s="5" t="s">
        <v>6</v>
      </c>
      <c r="D67" s="8">
        <v>0</v>
      </c>
      <c r="E67" s="106"/>
      <c r="F67" s="106"/>
      <c r="G67" s="106"/>
    </row>
    <row r="68" spans="1:7" ht="15.75" x14ac:dyDescent="0.25">
      <c r="A68" s="94"/>
      <c r="B68" s="19" t="s">
        <v>192</v>
      </c>
      <c r="C68" s="5" t="s">
        <v>13</v>
      </c>
      <c r="D68" s="8">
        <v>0</v>
      </c>
      <c r="E68" s="106"/>
      <c r="F68" s="106"/>
      <c r="G68" s="106"/>
    </row>
    <row r="69" spans="1:7" ht="15.75" x14ac:dyDescent="0.25">
      <c r="A69" s="95"/>
      <c r="B69" s="102"/>
      <c r="C69" s="73"/>
      <c r="D69" s="103"/>
      <c r="E69" s="106"/>
      <c r="F69" s="106"/>
      <c r="G69" s="106"/>
    </row>
    <row r="70" spans="1:7" ht="15.75" x14ac:dyDescent="0.25">
      <c r="A70" s="95"/>
      <c r="B70" s="102"/>
      <c r="C70" s="73"/>
      <c r="D70" s="103"/>
      <c r="E70" s="106"/>
      <c r="F70" s="106"/>
      <c r="G70" s="106"/>
    </row>
    <row r="71" spans="1:7" ht="15.75" x14ac:dyDescent="0.25">
      <c r="A71" s="138" t="s">
        <v>119</v>
      </c>
      <c r="B71" s="139"/>
      <c r="C71" s="139"/>
      <c r="D71" s="140"/>
      <c r="E71" s="106"/>
      <c r="F71" s="106"/>
      <c r="G71" s="106"/>
    </row>
    <row r="72" spans="1:7" ht="47.25" x14ac:dyDescent="0.25">
      <c r="A72" s="94">
        <v>1</v>
      </c>
      <c r="B72" s="18" t="s">
        <v>120</v>
      </c>
      <c r="C72" s="5" t="s">
        <v>13</v>
      </c>
      <c r="D72" s="69"/>
      <c r="E72" s="106"/>
      <c r="F72" s="106"/>
      <c r="G72" s="106"/>
    </row>
    <row r="73" spans="1:7" ht="15.75" x14ac:dyDescent="0.25">
      <c r="A73" s="94">
        <v>2</v>
      </c>
      <c r="B73" s="9" t="s">
        <v>125</v>
      </c>
      <c r="C73" s="5" t="s">
        <v>13</v>
      </c>
      <c r="D73" s="69">
        <v>0</v>
      </c>
      <c r="E73" s="106"/>
      <c r="F73" s="106"/>
      <c r="G73" s="106"/>
    </row>
    <row r="74" spans="1:7" ht="15.75" x14ac:dyDescent="0.25">
      <c r="A74" s="94">
        <v>3</v>
      </c>
      <c r="B74" s="9" t="s">
        <v>126</v>
      </c>
      <c r="C74" s="5" t="s">
        <v>13</v>
      </c>
      <c r="D74" s="69">
        <v>0</v>
      </c>
      <c r="E74" s="106"/>
      <c r="F74" s="106"/>
      <c r="G74" s="106"/>
    </row>
    <row r="75" spans="1:7" ht="47.25" x14ac:dyDescent="0.25">
      <c r="A75" s="94">
        <v>4</v>
      </c>
      <c r="B75" s="18" t="s">
        <v>121</v>
      </c>
      <c r="C75" s="5" t="s">
        <v>13</v>
      </c>
      <c r="D75" s="69"/>
      <c r="E75" s="106"/>
      <c r="F75" s="106"/>
      <c r="G75" s="106"/>
    </row>
    <row r="76" spans="1:7" ht="15.75" x14ac:dyDescent="0.25">
      <c r="A76" s="94">
        <v>5</v>
      </c>
      <c r="B76" s="9" t="s">
        <v>125</v>
      </c>
      <c r="C76" s="5" t="s">
        <v>13</v>
      </c>
      <c r="D76" s="69">
        <v>0</v>
      </c>
      <c r="E76" s="106"/>
      <c r="F76" s="106"/>
      <c r="G76" s="106"/>
    </row>
    <row r="77" spans="1:7" ht="15.75" x14ac:dyDescent="0.25">
      <c r="A77" s="94">
        <v>6</v>
      </c>
      <c r="B77" s="9" t="s">
        <v>126</v>
      </c>
      <c r="C77" s="5" t="s">
        <v>13</v>
      </c>
      <c r="D77" s="69">
        <v>0</v>
      </c>
      <c r="E77" s="106"/>
      <c r="F77" s="106"/>
      <c r="G77" s="106"/>
    </row>
    <row r="78" spans="1:7" ht="15.75" x14ac:dyDescent="0.25">
      <c r="A78" s="133" t="s">
        <v>193</v>
      </c>
      <c r="B78" s="134"/>
      <c r="C78" s="134"/>
      <c r="D78" s="135"/>
      <c r="E78" s="106"/>
      <c r="F78" s="106"/>
      <c r="G78" s="106"/>
    </row>
    <row r="79" spans="1:7" ht="47.25" x14ac:dyDescent="0.25">
      <c r="A79" s="141"/>
      <c r="B79" s="18" t="s">
        <v>91</v>
      </c>
      <c r="C79" s="5" t="s">
        <v>5</v>
      </c>
      <c r="D79" s="8" t="s">
        <v>254</v>
      </c>
      <c r="E79" s="8" t="s">
        <v>244</v>
      </c>
      <c r="F79" s="8" t="s">
        <v>337</v>
      </c>
      <c r="G79" s="8" t="s">
        <v>338</v>
      </c>
    </row>
    <row r="80" spans="1:7" ht="15.75" x14ac:dyDescent="0.25">
      <c r="A80" s="142"/>
      <c r="B80" s="18" t="s">
        <v>59</v>
      </c>
      <c r="C80" s="5" t="s">
        <v>5</v>
      </c>
      <c r="D80" s="8" t="s">
        <v>239</v>
      </c>
      <c r="E80" s="8" t="s">
        <v>239</v>
      </c>
      <c r="F80" s="8" t="s">
        <v>239</v>
      </c>
      <c r="G80" s="8" t="s">
        <v>339</v>
      </c>
    </row>
    <row r="81" spans="1:7" ht="15.75" x14ac:dyDescent="0.25">
      <c r="A81" s="142"/>
      <c r="B81" s="18" t="s">
        <v>122</v>
      </c>
      <c r="C81" s="5" t="s">
        <v>98</v>
      </c>
      <c r="D81" s="57">
        <v>1913.55</v>
      </c>
      <c r="E81" s="8">
        <v>1171</v>
      </c>
      <c r="F81" s="8">
        <v>500</v>
      </c>
      <c r="G81" s="8">
        <v>1171</v>
      </c>
    </row>
    <row r="82" spans="1:7" ht="15.75" x14ac:dyDescent="0.25">
      <c r="A82" s="142"/>
      <c r="B82" s="18" t="s">
        <v>194</v>
      </c>
      <c r="C82" s="5" t="s">
        <v>13</v>
      </c>
      <c r="D82" s="57">
        <f>[1]TDSheet!$C$28+[1]TDSheet!$G$28</f>
        <v>243854.58000000002</v>
      </c>
      <c r="E82" s="57">
        <v>13665.57</v>
      </c>
      <c r="F82" s="57">
        <v>13665.57</v>
      </c>
      <c r="G82" s="57">
        <v>13665.57</v>
      </c>
    </row>
    <row r="83" spans="1:7" ht="15.75" x14ac:dyDescent="0.25">
      <c r="A83" s="142"/>
      <c r="B83" s="9" t="s">
        <v>195</v>
      </c>
      <c r="C83" s="5" t="s">
        <v>13</v>
      </c>
      <c r="D83" s="58">
        <f>[1]TDSheet!$D$28+[1]TDSheet!$H$28</f>
        <v>208187.84999999998</v>
      </c>
      <c r="E83" s="58">
        <v>0</v>
      </c>
      <c r="F83" s="58">
        <v>0</v>
      </c>
      <c r="G83" s="58">
        <v>0</v>
      </c>
    </row>
    <row r="84" spans="1:7" ht="15.75" x14ac:dyDescent="0.25">
      <c r="A84" s="142"/>
      <c r="B84" s="9" t="s">
        <v>196</v>
      </c>
      <c r="C84" s="5" t="s">
        <v>13</v>
      </c>
      <c r="D84" s="58">
        <f>D82-D83</f>
        <v>35666.73000000004</v>
      </c>
      <c r="E84" s="58">
        <v>13665.57</v>
      </c>
      <c r="F84" s="58">
        <v>13665.57</v>
      </c>
      <c r="G84" s="58">
        <v>13665.57</v>
      </c>
    </row>
    <row r="85" spans="1:7" ht="47.25" x14ac:dyDescent="0.25">
      <c r="A85" s="142"/>
      <c r="B85" s="9" t="s">
        <v>199</v>
      </c>
      <c r="C85" s="5" t="s">
        <v>13</v>
      </c>
      <c r="D85" s="144" t="s">
        <v>300</v>
      </c>
      <c r="E85" s="145"/>
      <c r="F85" s="145"/>
      <c r="G85" s="146"/>
    </row>
    <row r="86" spans="1:7" ht="31.5" x14ac:dyDescent="0.25">
      <c r="A86" s="142"/>
      <c r="B86" s="9" t="s">
        <v>198</v>
      </c>
      <c r="C86" s="5" t="s">
        <v>13</v>
      </c>
      <c r="D86" s="144" t="s">
        <v>300</v>
      </c>
      <c r="E86" s="145"/>
      <c r="F86" s="145"/>
      <c r="G86" s="146"/>
    </row>
    <row r="87" spans="1:7" ht="47.25" x14ac:dyDescent="0.25">
      <c r="A87" s="142"/>
      <c r="B87" s="9" t="s">
        <v>197</v>
      </c>
      <c r="C87" s="5" t="s">
        <v>13</v>
      </c>
      <c r="D87" s="144" t="s">
        <v>300</v>
      </c>
      <c r="E87" s="145"/>
      <c r="F87" s="145"/>
      <c r="G87" s="146"/>
    </row>
    <row r="88" spans="1:7" ht="47.25" x14ac:dyDescent="0.25">
      <c r="A88" s="143"/>
      <c r="B88" s="18" t="s">
        <v>200</v>
      </c>
      <c r="C88" s="5" t="s">
        <v>13</v>
      </c>
      <c r="D88" s="8">
        <v>0</v>
      </c>
      <c r="E88" s="8">
        <v>0</v>
      </c>
      <c r="F88" s="8">
        <v>0</v>
      </c>
      <c r="G88" s="8">
        <v>0</v>
      </c>
    </row>
    <row r="89" spans="1:7" ht="15.75" x14ac:dyDescent="0.25">
      <c r="A89" s="133" t="s">
        <v>201</v>
      </c>
      <c r="B89" s="134"/>
      <c r="C89" s="134"/>
      <c r="D89" s="135"/>
      <c r="E89" s="106"/>
      <c r="F89" s="106"/>
      <c r="G89" s="106"/>
    </row>
    <row r="90" spans="1:7" ht="15.75" x14ac:dyDescent="0.25">
      <c r="A90" s="94">
        <v>32</v>
      </c>
      <c r="B90" s="19" t="s">
        <v>189</v>
      </c>
      <c r="C90" s="5" t="s">
        <v>6</v>
      </c>
      <c r="D90" s="8">
        <v>0</v>
      </c>
      <c r="E90" s="106"/>
      <c r="F90" s="106"/>
      <c r="G90" s="106"/>
    </row>
    <row r="91" spans="1:7" ht="31.5" x14ac:dyDescent="0.25">
      <c r="A91" s="94">
        <v>33</v>
      </c>
      <c r="B91" s="19" t="s">
        <v>190</v>
      </c>
      <c r="C91" s="5" t="s">
        <v>6</v>
      </c>
      <c r="D91" s="8">
        <v>0</v>
      </c>
      <c r="E91" s="106"/>
      <c r="F91" s="106"/>
      <c r="G91" s="106"/>
    </row>
    <row r="92" spans="1:7" ht="31.5" x14ac:dyDescent="0.25">
      <c r="A92" s="94">
        <v>34</v>
      </c>
      <c r="B92" s="19" t="s">
        <v>191</v>
      </c>
      <c r="C92" s="5" t="s">
        <v>6</v>
      </c>
      <c r="D92" s="8">
        <v>0</v>
      </c>
      <c r="E92" s="106"/>
      <c r="F92" s="106"/>
      <c r="G92" s="106"/>
    </row>
    <row r="93" spans="1:7" ht="15.75" x14ac:dyDescent="0.25">
      <c r="A93" s="94">
        <v>35</v>
      </c>
      <c r="B93" s="19" t="s">
        <v>192</v>
      </c>
      <c r="C93" s="5" t="s">
        <v>13</v>
      </c>
      <c r="D93" s="8">
        <v>0</v>
      </c>
      <c r="E93" s="106"/>
      <c r="F93" s="106"/>
      <c r="G93" s="106"/>
    </row>
    <row r="94" spans="1:7" ht="15.75" x14ac:dyDescent="0.25">
      <c r="A94" s="133" t="s">
        <v>202</v>
      </c>
      <c r="B94" s="134"/>
      <c r="C94" s="134"/>
      <c r="D94" s="135"/>
      <c r="E94" s="106"/>
      <c r="F94" s="106"/>
      <c r="G94" s="106"/>
    </row>
    <row r="95" spans="1:7" ht="31.5" x14ac:dyDescent="0.25">
      <c r="A95" s="94">
        <v>36</v>
      </c>
      <c r="B95" s="19" t="s">
        <v>203</v>
      </c>
      <c r="C95" s="5" t="s">
        <v>6</v>
      </c>
      <c r="D95" s="8">
        <v>0</v>
      </c>
      <c r="E95" s="106"/>
      <c r="F95" s="106"/>
      <c r="G95" s="106"/>
    </row>
    <row r="96" spans="1:7" ht="15.75" x14ac:dyDescent="0.25">
      <c r="A96" s="94">
        <v>37</v>
      </c>
      <c r="B96" s="19" t="s">
        <v>204</v>
      </c>
      <c r="C96" s="5" t="s">
        <v>6</v>
      </c>
      <c r="D96" s="8">
        <v>0</v>
      </c>
      <c r="E96" s="106"/>
      <c r="F96" s="106"/>
      <c r="G96" s="106"/>
    </row>
    <row r="97" spans="1:7" ht="47.25" x14ac:dyDescent="0.25">
      <c r="A97" s="94">
        <v>38</v>
      </c>
      <c r="B97" s="19" t="s">
        <v>205</v>
      </c>
      <c r="C97" s="5" t="s">
        <v>13</v>
      </c>
      <c r="D97" s="8">
        <v>0</v>
      </c>
      <c r="E97" s="106"/>
      <c r="F97" s="106"/>
      <c r="G97" s="106"/>
    </row>
  </sheetData>
  <mergeCells count="16">
    <mergeCell ref="B52:C52"/>
    <mergeCell ref="D1:F3"/>
    <mergeCell ref="A4:D4"/>
    <mergeCell ref="A30:D30"/>
    <mergeCell ref="B50:C50"/>
    <mergeCell ref="B51:C51"/>
    <mergeCell ref="A89:D89"/>
    <mergeCell ref="A94:D94"/>
    <mergeCell ref="A54:F54"/>
    <mergeCell ref="A64:E64"/>
    <mergeCell ref="A71:D71"/>
    <mergeCell ref="A78:D78"/>
    <mergeCell ref="A79:A88"/>
    <mergeCell ref="D85:G85"/>
    <mergeCell ref="D86:G86"/>
    <mergeCell ref="D87:G8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2,8+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2021-04-14T06:06:06Z</dcterms:modified>
</cp:coreProperties>
</file>