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AE9FFDD9-D298-4880-AAEF-B558BE40DC42}" xr6:coauthVersionLast="38" xr6:coauthVersionMax="38" xr10:uidLastSave="{00000000-0000-0000-0000-000000000000}"/>
  <bookViews>
    <workbookView xWindow="0" yWindow="0" windowWidth="15480" windowHeight="883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79021" refMode="R1C1"/>
</workbook>
</file>

<file path=xl/calcChain.xml><?xml version="1.0" encoding="utf-8"?>
<calcChain xmlns="http://schemas.openxmlformats.org/spreadsheetml/2006/main">
  <c r="C46" i="12" l="1"/>
  <c r="C54" i="12" l="1"/>
  <c r="D27" i="12" l="1"/>
  <c r="D17" i="12"/>
  <c r="D16" i="12"/>
  <c r="D15" i="12"/>
  <c r="C61" i="12" l="1"/>
  <c r="D51" i="12" l="1"/>
  <c r="D62" i="12" s="1"/>
  <c r="D50" i="12"/>
  <c r="D63" i="12" l="1"/>
  <c r="D14" i="12"/>
  <c r="F84" i="12" l="1"/>
  <c r="E84" i="12"/>
</calcChain>
</file>

<file path=xl/sharedStrings.xml><?xml version="1.0" encoding="utf-8"?>
<sst xmlns="http://schemas.openxmlformats.org/spreadsheetml/2006/main" count="958" uniqueCount="347">
  <si>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</si>
  <si>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</si>
  <si>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</si>
  <si>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</si>
  <si>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</si>
  <si>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</si>
  <si>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</si>
  <si>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</si>
  <si>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</si>
  <si>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</si>
  <si>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</si>
  <si>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</si>
  <si>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</si>
  <si>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</si>
  <si>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</si>
  <si>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</si>
  <si>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</si>
  <si>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</si>
  <si>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</si>
  <si>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</si>
  <si>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</si>
  <si>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</si>
  <si>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</si>
  <si>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</si>
  <si>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</si>
  <si>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</si>
  <si>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</si>
  <si>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</si>
  <si>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</si>
  <si>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</si>
  <si>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</si>
  <si>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</si>
  <si>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</si>
  <si>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</si>
  <si>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</si>
  <si>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</si>
  <si>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</si>
  <si>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</si>
  <si>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</si>
  <si>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</si>
  <si>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</si>
  <si>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</si>
  <si>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</si>
  <si>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</si>
  <si>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</si>
  <si>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</si>
  <si>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</si>
  <si>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</si>
  <si>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</si>
  <si>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</si>
  <si>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</si>
  <si>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</si>
  <si>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</si>
  <si>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</si>
  <si>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</si>
  <si>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</si>
  <si>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</si>
  <si>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</si>
  <si>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</si>
  <si>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</si>
  <si>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</si>
  <si>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</si>
  <si>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</si>
  <si>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</si>
  <si>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</si>
  <si>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</si>
  <si>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</si>
  <si>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</si>
  <si>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</si>
  <si>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</si>
  <si>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</si>
  <si>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</si>
  <si>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</si>
  <si>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</si>
  <si>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</si>
  <si>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</si>
  <si>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</si>
  <si>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</si>
  <si>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</si>
  <si>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</si>
  <si>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</si>
  <si>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</si>
  <si>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</si>
  <si>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</si>
  <si>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</si>
  <si>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</si>
  <si>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</si>
  <si>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</si>
  <si>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</si>
  <si>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</si>
  <si>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</si>
  <si>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</si>
  <si>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</si>
  <si>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</si>
  <si>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</si>
  <si>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</si>
  <si>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</si>
  <si>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</si>
  <si>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</si>
  <si>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</si>
  <si>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</si>
  <si>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</si>
  <si>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</si>
  <si>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</si>
  <si>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</si>
  <si>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</si>
  <si>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</si>
  <si>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</si>
  <si>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</si>
  <si>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</si>
  <si>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</si>
  <si>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</si>
  <si>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</si>
  <si>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</si>
  <si>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</si>
  <si>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</si>
  <si>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</si>
  <si>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</si>
  <si>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</si>
  <si>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</si>
  <si>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</si>
  <si>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</si>
  <si>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</si>
  <si>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</si>
  <si>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</si>
  <si>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</si>
  <si>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</si>
  <si>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</si>
  <si>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</si>
  <si>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</si>
  <si>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</si>
  <si>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</si>
  <si>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</si>
  <si>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</si>
  <si>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</si>
  <si>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</si>
  <si>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</si>
  <si>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</si>
  <si>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</si>
  <si>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</si>
  <si>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</si>
  <si>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</si>
  <si>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</si>
  <si>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</si>
  <si>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</si>
  <si>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</si>
  <si>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</si>
  <si>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</si>
  <si>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</si>
  <si>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</si>
  <si>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</si>
  <si>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</si>
  <si>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</si>
  <si>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</si>
  <si>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</si>
  <si>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</si>
  <si>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</si>
  <si>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</si>
  <si>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</si>
  <si>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</si>
  <si>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</si>
  <si>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</si>
  <si>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</si>
  <si>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</si>
  <si>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</si>
  <si>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</si>
  <si>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</si>
  <si>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</si>
  <si>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</si>
  <si>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</si>
  <si>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</si>
  <si>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</si>
  <si>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</si>
  <si>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</si>
  <si>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</si>
  <si>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</si>
  <si>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</si>
  <si>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</si>
  <si>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</si>
  <si>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</si>
  <si>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</si>
  <si>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</si>
  <si>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</si>
  <si>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</si>
  <si>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</si>
  <si>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</si>
  <si>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</si>
  <si>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</si>
  <si>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</si>
  <si>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</si>
  <si>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</si>
  <si>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</si>
  <si>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</si>
  <si>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</si>
  <si>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</si>
  <si>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</si>
  <si>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</si>
  <si>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</si>
  <si>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</si>
  <si>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</si>
  <si>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</si>
  <si>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</si>
  <si>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</si>
  <si>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</si>
  <si>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</si>
  <si>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</si>
  <si>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</si>
  <si>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</si>
  <si>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</si>
  <si>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</si>
  <si>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</si>
  <si>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</si>
  <si>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</si>
  <si>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</si>
  <si>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</si>
  <si>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</si>
  <si>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</si>
  <si>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</si>
  <si>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</si>
  <si>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</si>
  <si>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</si>
  <si>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</si>
  <si>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</si>
  <si>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</si>
  <si>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</si>
  <si>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</si>
  <si>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</si>
  <si>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</si>
  <si>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</si>
  <si>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</si>
  <si>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</si>
  <si>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</si>
  <si>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</si>
  <si>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</si>
  <si>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</si>
  <si>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</si>
  <si>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</si>
  <si>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</si>
  <si>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</si>
  <si>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</si>
  <si>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</si>
  <si>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</si>
  <si>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</si>
  <si>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</si>
  <si>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</si>
  <si>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</si>
  <si>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</si>
  <si>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</si>
  <si>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</si>
  <si>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</si>
  <si>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</si>
  <si>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</si>
  <si>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</si>
  <si>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</si>
  <si>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</si>
  <si>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</si>
  <si>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</si>
  <si>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</si>
  <si>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</si>
  <si>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</si>
  <si>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</si>
  <si>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</si>
  <si>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</si>
  <si>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</si>
  <si>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</si>
  <si>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</si>
  <si>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</si>
  <si>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</si>
  <si>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</si>
  <si>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</si>
  <si>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</si>
  <si>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</si>
  <si>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</si>
  <si>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</si>
  <si>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</si>
  <si>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</si>
  <si>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</si>
  <si>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</si>
  <si>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</si>
  <si>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</si>
  <si>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</si>
  <si>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</si>
  <si>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</si>
  <si>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</si>
  <si>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</si>
  <si>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</si>
  <si>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</si>
  <si>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</si>
  <si>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</si>
  <si>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</si>
  <si>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</si>
  <si>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</si>
  <si>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</si>
  <si>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</si>
  <si>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</si>
  <si>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</si>
  <si>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</si>
  <si>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</si>
  <si>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</si>
  <si>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</si>
  <si>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</si>
  <si>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</si>
  <si>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</si>
  <si>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</si>
  <si>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</si>
  <si>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</si>
  <si>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</si>
  <si>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Очистка от снега подъездного козырька</t>
  </si>
  <si>
    <t xml:space="preserve">Генеральная уборка </t>
  </si>
  <si>
    <t xml:space="preserve">Скашивание травы </t>
  </si>
  <si>
    <t>Ежегодное подготовка к ТО</t>
  </si>
  <si>
    <t>Содержание</t>
  </si>
  <si>
    <t>Текущий ремонт</t>
  </si>
  <si>
    <t>Тарифы на коммунальные услуги с 01.01.2019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</si>
  <si>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</si>
  <si>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</si>
  <si>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</si>
  <si>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</si>
  <si>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1 раз в три дня</t>
  </si>
  <si>
    <t>Дезинфекция мест общего пользования для профилатики короновируса</t>
  </si>
  <si>
    <t>Услуги по управлению многоквартирным домом</t>
  </si>
  <si>
    <t>по необходимости</t>
  </si>
  <si>
    <t>1 раз в год</t>
  </si>
  <si>
    <t>2 раза в год</t>
  </si>
  <si>
    <t>1 раз в квартал и по необходимости</t>
  </si>
  <si>
    <t xml:space="preserve"> по необходимости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</si>
  <si>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</si>
  <si>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</si>
  <si>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</si>
  <si>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</si>
  <si>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>Гл. инженер ООО "УК "Прибайкальская"                                                 Белкин И. О.</t>
  </si>
  <si>
    <t>Начислено по статье текущий ремонт за 2021 г. руб.</t>
  </si>
  <si>
    <t>Оплачено по статье текущий ремонт за 2021 г, руб.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</si>
  <si>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</si>
  <si>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</si>
  <si>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>Форма 2.8. Отчет об исполнении ООО "УК "Прибайкальская" договора управления смет доходов и расходов МКД м-на Университетский, 26 за период с 01.01.2021 г. по 31.12.2021 г.</t>
  </si>
  <si>
    <t>Сумма расходов по статье текущий ремонт за 2021 г</t>
  </si>
  <si>
    <t>Демонтаж старых деревянных и установка пластиковых ПВХ окон за мусоропроводными камерами с отделкой и покраской откосов</t>
  </si>
  <si>
    <t>8 шт.</t>
  </si>
  <si>
    <t>Замена доводчика и ремонт входной подъездной двери</t>
  </si>
  <si>
    <t>Окраска подъездного козырька</t>
  </si>
  <si>
    <t>Ремонт электроснабжения подъезда 9 эт.</t>
  </si>
  <si>
    <t>Замена светодиодных светильников на входе в подьезд, в тамбуре кв 11,  на  6 этаже 1 светильник и замена эл. прорвода в кабель канале 8 метров.</t>
  </si>
  <si>
    <t>Замена стеклопакета в подъезде на 5 эт</t>
  </si>
  <si>
    <t>Дезинсекция и дератизация мест общего пользования</t>
  </si>
  <si>
    <t>Уборка снега с придомовой териритори с привлечением спец техники</t>
  </si>
  <si>
    <t>Замена фильтра на системе холодного водоснабжения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</si>
</sst>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16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9" fillId="0" borderId="20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9" fillId="2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8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8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 wrapText="1"/>
    </xf>
    <xf numFmtId="2" fontId="20" fillId="3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top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AE10">
            <v>167126.39999999999</v>
          </cell>
        </row>
        <row r="23">
          <cell r="AE23">
            <v>393415.04</v>
          </cell>
          <cell r="AG23">
            <v>167572.63</v>
          </cell>
          <cell r="AI23">
            <v>110039.79</v>
          </cell>
          <cell r="AK23">
            <v>45834.41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31" t="s">
        <v>131</v>
      </c>
      <c r="B1" s="131"/>
      <c r="C1" s="131"/>
      <c r="D1" s="131"/>
    </row>
    <row r="2" spans="1:4" s="14" customFormat="1" x14ac:dyDescent="0.25"/>
    <row r="3" spans="1:4" s="14" customFormat="1" x14ac:dyDescent="0.25">
      <c r="A3" s="132" t="s">
        <v>14</v>
      </c>
      <c r="B3" s="132"/>
      <c r="C3" s="132"/>
      <c r="D3" s="13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43738</v>
      </c>
    </row>
    <row r="7" spans="1:4" s="6" customFormat="1" ht="18.75" customHeight="1" x14ac:dyDescent="0.25">
      <c r="A7" s="130" t="s">
        <v>15</v>
      </c>
      <c r="B7" s="130"/>
      <c r="C7" s="130"/>
      <c r="D7" s="130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206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130" t="s">
        <v>39</v>
      </c>
      <c r="B10" s="130"/>
      <c r="C10" s="130"/>
      <c r="D10" s="130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30" t="s">
        <v>19</v>
      </c>
      <c r="B12" s="130"/>
      <c r="C12" s="130"/>
      <c r="D12" s="130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3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3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284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209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209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209</v>
      </c>
    </row>
    <row r="37" spans="1:4" s="6" customFormat="1" ht="20.25" customHeight="1" x14ac:dyDescent="0.25">
      <c r="A37" s="130" t="s">
        <v>30</v>
      </c>
      <c r="B37" s="130"/>
      <c r="C37" s="130"/>
      <c r="D37" s="130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211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212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9" t="s">
        <v>83</v>
      </c>
      <c r="B1" s="139"/>
      <c r="C1" s="139"/>
      <c r="D1" s="1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130" t="s">
        <v>41</v>
      </c>
      <c r="B5" s="130"/>
      <c r="C5" s="130"/>
      <c r="D5" s="13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130" t="s">
        <v>172</v>
      </c>
      <c r="B7" s="130"/>
      <c r="C7" s="130"/>
      <c r="D7" s="130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30" t="s">
        <v>84</v>
      </c>
      <c r="B10" s="130"/>
      <c r="C10" s="130"/>
      <c r="D10" s="130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133" t="s">
        <v>44</v>
      </c>
      <c r="B12" s="133"/>
      <c r="C12" s="133"/>
      <c r="D12" s="133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133" t="s">
        <v>47</v>
      </c>
      <c r="B15" s="133"/>
      <c r="C15" s="133"/>
      <c r="D15" s="133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130" t="s">
        <v>49</v>
      </c>
      <c r="B17" s="130"/>
      <c r="C17" s="130"/>
      <c r="D17" s="130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37" t="s">
        <v>85</v>
      </c>
      <c r="B20" s="137"/>
      <c r="C20" s="137"/>
      <c r="D20" s="137"/>
    </row>
    <row r="21" spans="1:4" s="6" customFormat="1" ht="20.100000000000001" customHeight="1" x14ac:dyDescent="0.25">
      <c r="A21" s="134" t="s">
        <v>145</v>
      </c>
      <c r="B21" s="49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135"/>
      <c r="B22" s="3" t="s">
        <v>53</v>
      </c>
      <c r="C22" s="5" t="s">
        <v>5</v>
      </c>
      <c r="D22" s="45" t="s">
        <v>273</v>
      </c>
    </row>
    <row r="23" spans="1:4" s="6" customFormat="1" ht="20.100000000000001" customHeight="1" thickBot="1" x14ac:dyDescent="0.3">
      <c r="A23" s="136"/>
      <c r="B23" s="40" t="s">
        <v>54</v>
      </c>
      <c r="C23" s="26" t="s">
        <v>5</v>
      </c>
      <c r="D23" s="27">
        <v>1989</v>
      </c>
    </row>
    <row r="24" spans="1:4" s="6" customFormat="1" ht="20.100000000000001" customHeight="1" thickBot="1" x14ac:dyDescent="0.3">
      <c r="A24" s="138" t="s">
        <v>55</v>
      </c>
      <c r="B24" s="138"/>
      <c r="C24" s="138"/>
      <c r="D24" s="138"/>
    </row>
    <row r="25" spans="1:4" s="6" customFormat="1" ht="20.100000000000001" customHeight="1" x14ac:dyDescent="0.25">
      <c r="A25" s="134">
        <v>12</v>
      </c>
      <c r="B25" s="49" t="s">
        <v>56</v>
      </c>
      <c r="C25" s="22" t="s">
        <v>5</v>
      </c>
      <c r="D25" s="23" t="s">
        <v>276</v>
      </c>
    </row>
    <row r="26" spans="1:4" s="6" customFormat="1" ht="40.5" customHeight="1" x14ac:dyDescent="0.25">
      <c r="A26" s="135"/>
      <c r="B26" s="7" t="s">
        <v>57</v>
      </c>
      <c r="C26" s="5" t="s">
        <v>5</v>
      </c>
      <c r="D26" s="24" t="s">
        <v>286</v>
      </c>
    </row>
    <row r="27" spans="1:4" s="6" customFormat="1" ht="36.75" customHeight="1" x14ac:dyDescent="0.25">
      <c r="A27" s="135"/>
      <c r="B27" s="3" t="s">
        <v>58</v>
      </c>
      <c r="C27" s="5" t="s">
        <v>5</v>
      </c>
      <c r="D27" s="45"/>
    </row>
    <row r="28" spans="1:4" s="6" customFormat="1" ht="20.100000000000001" customHeight="1" x14ac:dyDescent="0.25">
      <c r="A28" s="135"/>
      <c r="B28" s="3" t="s">
        <v>59</v>
      </c>
      <c r="C28" s="5" t="s">
        <v>5</v>
      </c>
      <c r="D28" s="45" t="s">
        <v>278</v>
      </c>
    </row>
    <row r="29" spans="1:4" s="6" customFormat="1" ht="20.100000000000001" customHeight="1" x14ac:dyDescent="0.25">
      <c r="A29" s="135"/>
      <c r="B29" s="3" t="s">
        <v>60</v>
      </c>
      <c r="C29" s="5" t="s">
        <v>5</v>
      </c>
      <c r="D29" s="38"/>
    </row>
    <row r="30" spans="1:4" s="6" customFormat="1" ht="20.100000000000001" customHeight="1" thickBot="1" x14ac:dyDescent="0.3">
      <c r="A30" s="136"/>
      <c r="B30" s="52" t="s">
        <v>61</v>
      </c>
      <c r="C30" s="26" t="s">
        <v>5</v>
      </c>
      <c r="D30" s="32"/>
    </row>
    <row r="31" spans="1:4" ht="15.75" customHeight="1" x14ac:dyDescent="0.25">
      <c r="A31" s="134">
        <v>13</v>
      </c>
      <c r="B31" s="49" t="s">
        <v>56</v>
      </c>
      <c r="C31" s="22" t="s">
        <v>5</v>
      </c>
      <c r="D31" s="23" t="s">
        <v>245</v>
      </c>
    </row>
    <row r="32" spans="1:4" x14ac:dyDescent="0.25">
      <c r="A32" s="135"/>
      <c r="B32" s="7" t="s">
        <v>57</v>
      </c>
      <c r="C32" s="5" t="s">
        <v>5</v>
      </c>
      <c r="D32" s="24" t="s">
        <v>277</v>
      </c>
    </row>
    <row r="33" spans="1:4" ht="31.5" x14ac:dyDescent="0.25">
      <c r="A33" s="135"/>
      <c r="B33" s="3" t="s">
        <v>58</v>
      </c>
      <c r="C33" s="5" t="s">
        <v>5</v>
      </c>
      <c r="D33" s="45" t="s">
        <v>287</v>
      </c>
    </row>
    <row r="34" spans="1:4" ht="15.75" customHeight="1" x14ac:dyDescent="0.25">
      <c r="A34" s="135"/>
      <c r="B34" s="3" t="s">
        <v>59</v>
      </c>
      <c r="C34" s="5" t="s">
        <v>5</v>
      </c>
      <c r="D34" s="45" t="s">
        <v>240</v>
      </c>
    </row>
    <row r="35" spans="1:4" x14ac:dyDescent="0.25">
      <c r="A35" s="135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136"/>
      <c r="B36" s="52" t="s">
        <v>61</v>
      </c>
      <c r="C36" s="26" t="s">
        <v>5</v>
      </c>
      <c r="D36" s="32">
        <v>44148</v>
      </c>
    </row>
    <row r="37" spans="1:4" x14ac:dyDescent="0.25">
      <c r="A37" s="134">
        <v>14</v>
      </c>
      <c r="B37" s="49" t="s">
        <v>56</v>
      </c>
      <c r="C37" s="22" t="s">
        <v>5</v>
      </c>
      <c r="D37" s="23" t="s">
        <v>256</v>
      </c>
    </row>
    <row r="38" spans="1:4" ht="33" customHeight="1" x14ac:dyDescent="0.25">
      <c r="A38" s="135"/>
      <c r="B38" s="7" t="s">
        <v>57</v>
      </c>
      <c r="C38" s="5" t="s">
        <v>5</v>
      </c>
      <c r="D38" s="24" t="s">
        <v>286</v>
      </c>
    </row>
    <row r="39" spans="1:4" x14ac:dyDescent="0.25">
      <c r="A39" s="135"/>
      <c r="B39" s="3" t="s">
        <v>58</v>
      </c>
      <c r="C39" s="5" t="s">
        <v>5</v>
      </c>
      <c r="D39" s="45"/>
    </row>
    <row r="40" spans="1:4" ht="15.75" customHeight="1" x14ac:dyDescent="0.25">
      <c r="A40" s="135"/>
      <c r="B40" s="3" t="s">
        <v>59</v>
      </c>
      <c r="C40" s="5" t="s">
        <v>5</v>
      </c>
      <c r="D40" s="45" t="s">
        <v>279</v>
      </c>
    </row>
    <row r="41" spans="1:4" x14ac:dyDescent="0.25">
      <c r="A41" s="135"/>
      <c r="B41" s="3" t="s">
        <v>60</v>
      </c>
      <c r="C41" s="5" t="s">
        <v>5</v>
      </c>
      <c r="D41" s="38"/>
    </row>
    <row r="42" spans="1:4" ht="15.75" customHeight="1" thickBot="1" x14ac:dyDescent="0.3">
      <c r="A42" s="136"/>
      <c r="B42" s="52" t="s">
        <v>61</v>
      </c>
      <c r="C42" s="26" t="s">
        <v>5</v>
      </c>
      <c r="D42" s="32"/>
    </row>
    <row r="43" spans="1:4" ht="15.75" customHeight="1" x14ac:dyDescent="0.25">
      <c r="A43" s="133" t="s">
        <v>62</v>
      </c>
      <c r="B43" s="133"/>
      <c r="C43" s="133"/>
      <c r="D43" s="133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216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133" t="s">
        <v>65</v>
      </c>
      <c r="B46" s="133"/>
      <c r="C46" s="133"/>
      <c r="D46" s="133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216</v>
      </c>
    </row>
    <row r="48" spans="1:4" x14ac:dyDescent="0.25">
      <c r="A48" s="133" t="s">
        <v>67</v>
      </c>
      <c r="B48" s="133"/>
      <c r="C48" s="133"/>
      <c r="D48" s="133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224</v>
      </c>
    </row>
    <row r="50" spans="1:4" x14ac:dyDescent="0.25">
      <c r="A50" s="133" t="s">
        <v>69</v>
      </c>
      <c r="B50" s="133"/>
      <c r="C50" s="133"/>
      <c r="D50" s="133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215</v>
      </c>
    </row>
    <row r="52" spans="1:4" x14ac:dyDescent="0.25">
      <c r="A52" s="130" t="s">
        <v>71</v>
      </c>
      <c r="B52" s="130"/>
      <c r="C52" s="130"/>
      <c r="D52" s="130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215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133" t="s">
        <v>74</v>
      </c>
      <c r="B55" s="133"/>
      <c r="C55" s="133"/>
      <c r="D55" s="133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214</v>
      </c>
    </row>
    <row r="57" spans="1:4" x14ac:dyDescent="0.25">
      <c r="A57" s="133" t="s">
        <v>76</v>
      </c>
      <c r="B57" s="133"/>
      <c r="C57" s="133"/>
      <c r="D57" s="133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225</v>
      </c>
    </row>
    <row r="59" spans="1:4" x14ac:dyDescent="0.25">
      <c r="A59" s="133" t="s">
        <v>78</v>
      </c>
      <c r="B59" s="133"/>
      <c r="C59" s="133"/>
      <c r="D59" s="133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214</v>
      </c>
    </row>
    <row r="61" spans="1:4" x14ac:dyDescent="0.25">
      <c r="A61" s="133" t="s">
        <v>80</v>
      </c>
      <c r="B61" s="133"/>
      <c r="C61" s="133"/>
      <c r="D61" s="133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226</v>
      </c>
    </row>
    <row r="63" spans="1:4" x14ac:dyDescent="0.25">
      <c r="A63" s="130" t="s">
        <v>86</v>
      </c>
      <c r="B63" s="130"/>
      <c r="C63" s="130"/>
      <c r="D63" s="130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31" t="s">
        <v>90</v>
      </c>
      <c r="B1" s="131"/>
      <c r="C1" s="131"/>
      <c r="D1" s="131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43738</v>
      </c>
    </row>
    <row r="5" spans="1:4" s="6" customFormat="1" ht="51.75" customHeight="1" x14ac:dyDescent="0.25">
      <c r="A5" s="134">
        <v>1</v>
      </c>
      <c r="B5" s="21" t="s">
        <v>87</v>
      </c>
      <c r="C5" s="22" t="s">
        <v>5</v>
      </c>
      <c r="D5" s="23" t="s">
        <v>227</v>
      </c>
    </row>
    <row r="6" spans="1:4" s="6" customFormat="1" ht="20.100000000000001" customHeight="1" x14ac:dyDescent="0.25">
      <c r="A6" s="135"/>
      <c r="B6" s="7" t="s">
        <v>59</v>
      </c>
      <c r="C6" s="5" t="s">
        <v>5</v>
      </c>
      <c r="D6" s="24" t="s">
        <v>228</v>
      </c>
    </row>
    <row r="7" spans="1:4" s="6" customFormat="1" ht="36.75" customHeight="1" x14ac:dyDescent="0.25">
      <c r="A7" s="135"/>
      <c r="B7" s="7" t="s">
        <v>88</v>
      </c>
      <c r="C7" s="5" t="s">
        <v>13</v>
      </c>
      <c r="D7" s="70" t="s">
        <v>272</v>
      </c>
    </row>
    <row r="8" spans="1:4" s="6" customFormat="1" ht="32.25" customHeight="1" x14ac:dyDescent="0.25">
      <c r="A8" s="135"/>
      <c r="B8" s="3" t="s">
        <v>174</v>
      </c>
      <c r="C8" s="5" t="s">
        <v>5</v>
      </c>
      <c r="D8" s="24"/>
    </row>
    <row r="9" spans="1:4" s="6" customFormat="1" ht="34.5" customHeight="1" x14ac:dyDescent="0.25">
      <c r="A9" s="135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35"/>
      <c r="B10" s="3" t="s">
        <v>176</v>
      </c>
      <c r="C10" s="5" t="s">
        <v>5</v>
      </c>
      <c r="D10" s="24" t="s">
        <v>243</v>
      </c>
    </row>
    <row r="11" spans="1:4" s="6" customFormat="1" ht="20.100000000000001" customHeight="1" thickBot="1" x14ac:dyDescent="0.3">
      <c r="A11" s="136"/>
      <c r="B11" s="46" t="s">
        <v>89</v>
      </c>
      <c r="C11" s="26" t="s">
        <v>5</v>
      </c>
      <c r="D11" s="27" t="s">
        <v>263</v>
      </c>
    </row>
    <row r="12" spans="1:4" s="6" customFormat="1" ht="47.25" x14ac:dyDescent="0.25">
      <c r="A12" s="134">
        <v>2</v>
      </c>
      <c r="B12" s="21" t="s">
        <v>87</v>
      </c>
      <c r="C12" s="22" t="s">
        <v>5</v>
      </c>
      <c r="D12" s="23" t="s">
        <v>229</v>
      </c>
    </row>
    <row r="13" spans="1:4" s="6" customFormat="1" x14ac:dyDescent="0.25">
      <c r="A13" s="135"/>
      <c r="B13" s="7" t="s">
        <v>59</v>
      </c>
      <c r="C13" s="5" t="s">
        <v>5</v>
      </c>
      <c r="D13" s="24" t="s">
        <v>228</v>
      </c>
    </row>
    <row r="14" spans="1:4" s="6" customFormat="1" ht="30" x14ac:dyDescent="0.25">
      <c r="A14" s="135"/>
      <c r="B14" s="7" t="s">
        <v>88</v>
      </c>
      <c r="C14" s="5" t="s">
        <v>13</v>
      </c>
      <c r="D14" s="71" t="s">
        <v>272</v>
      </c>
    </row>
    <row r="15" spans="1:4" ht="31.5" x14ac:dyDescent="0.25">
      <c r="A15" s="135"/>
      <c r="B15" s="3" t="s">
        <v>174</v>
      </c>
      <c r="C15" s="5" t="s">
        <v>5</v>
      </c>
      <c r="D15" s="24"/>
    </row>
    <row r="16" spans="1:4" ht="31.5" x14ac:dyDescent="0.25">
      <c r="A16" s="135"/>
      <c r="B16" s="3" t="s">
        <v>175</v>
      </c>
      <c r="C16" s="5" t="s">
        <v>5</v>
      </c>
      <c r="D16" s="24" t="s">
        <v>17</v>
      </c>
    </row>
    <row r="17" spans="1:4" x14ac:dyDescent="0.25">
      <c r="A17" s="135"/>
      <c r="B17" s="3" t="s">
        <v>176</v>
      </c>
      <c r="C17" s="5" t="s">
        <v>5</v>
      </c>
      <c r="D17" s="24" t="s">
        <v>243</v>
      </c>
    </row>
    <row r="18" spans="1:4" ht="16.5" thickBot="1" x14ac:dyDescent="0.3">
      <c r="A18" s="136"/>
      <c r="B18" s="46" t="s">
        <v>89</v>
      </c>
      <c r="C18" s="26" t="s">
        <v>5</v>
      </c>
      <c r="D18" s="27" t="s">
        <v>263</v>
      </c>
    </row>
    <row r="19" spans="1:4" x14ac:dyDescent="0.25">
      <c r="A19" s="134">
        <v>3</v>
      </c>
      <c r="B19" s="21" t="s">
        <v>87</v>
      </c>
      <c r="C19" s="22" t="s">
        <v>5</v>
      </c>
      <c r="D19" s="23" t="s">
        <v>230</v>
      </c>
    </row>
    <row r="20" spans="1:4" x14ac:dyDescent="0.25">
      <c r="A20" s="135"/>
      <c r="B20" s="7" t="s">
        <v>59</v>
      </c>
      <c r="C20" s="5" t="s">
        <v>5</v>
      </c>
      <c r="D20" s="24" t="s">
        <v>238</v>
      </c>
    </row>
    <row r="21" spans="1:4" ht="30" x14ac:dyDescent="0.25">
      <c r="A21" s="135"/>
      <c r="B21" s="7" t="s">
        <v>88</v>
      </c>
      <c r="C21" s="5" t="s">
        <v>13</v>
      </c>
      <c r="D21" s="72" t="s">
        <v>272</v>
      </c>
    </row>
    <row r="22" spans="1:4" ht="31.5" x14ac:dyDescent="0.25">
      <c r="A22" s="135"/>
      <c r="B22" s="3" t="s">
        <v>174</v>
      </c>
      <c r="C22" s="5" t="s">
        <v>5</v>
      </c>
      <c r="D22" s="24"/>
    </row>
    <row r="23" spans="1:4" ht="31.5" x14ac:dyDescent="0.25">
      <c r="A23" s="135"/>
      <c r="B23" s="3" t="s">
        <v>175</v>
      </c>
      <c r="C23" s="5" t="s">
        <v>5</v>
      </c>
      <c r="D23" s="24" t="s">
        <v>17</v>
      </c>
    </row>
    <row r="24" spans="1:4" x14ac:dyDescent="0.25">
      <c r="A24" s="135"/>
      <c r="B24" s="3" t="s">
        <v>176</v>
      </c>
      <c r="C24" s="5" t="s">
        <v>5</v>
      </c>
      <c r="D24" s="24" t="s">
        <v>243</v>
      </c>
    </row>
    <row r="25" spans="1:4" ht="16.5" thickBot="1" x14ac:dyDescent="0.3">
      <c r="A25" s="136"/>
      <c r="B25" s="46" t="s">
        <v>89</v>
      </c>
      <c r="C25" s="26" t="s">
        <v>5</v>
      </c>
      <c r="D25" s="27" t="s">
        <v>263</v>
      </c>
    </row>
    <row r="26" spans="1:4" ht="31.5" x14ac:dyDescent="0.25">
      <c r="A26" s="134">
        <v>4</v>
      </c>
      <c r="B26" s="21" t="s">
        <v>87</v>
      </c>
      <c r="C26" s="22" t="s">
        <v>5</v>
      </c>
      <c r="D26" s="23" t="s">
        <v>231</v>
      </c>
    </row>
    <row r="27" spans="1:4" x14ac:dyDescent="0.25">
      <c r="A27" s="135"/>
      <c r="B27" s="7" t="s">
        <v>59</v>
      </c>
      <c r="C27" s="5" t="s">
        <v>5</v>
      </c>
      <c r="D27" s="24" t="s">
        <v>238</v>
      </c>
    </row>
    <row r="28" spans="1:4" ht="30" x14ac:dyDescent="0.25">
      <c r="A28" s="135"/>
      <c r="B28" s="7" t="s">
        <v>88</v>
      </c>
      <c r="C28" s="5" t="s">
        <v>13</v>
      </c>
      <c r="D28" s="73" t="s">
        <v>272</v>
      </c>
    </row>
    <row r="29" spans="1:4" ht="31.5" x14ac:dyDescent="0.25">
      <c r="A29" s="135"/>
      <c r="B29" s="3" t="s">
        <v>174</v>
      </c>
      <c r="C29" s="5" t="s">
        <v>5</v>
      </c>
      <c r="D29" s="24"/>
    </row>
    <row r="30" spans="1:4" ht="31.5" x14ac:dyDescent="0.25">
      <c r="A30" s="135"/>
      <c r="B30" s="3" t="s">
        <v>175</v>
      </c>
      <c r="C30" s="5" t="s">
        <v>5</v>
      </c>
      <c r="D30" s="24" t="s">
        <v>17</v>
      </c>
    </row>
    <row r="31" spans="1:4" x14ac:dyDescent="0.25">
      <c r="A31" s="135"/>
      <c r="B31" s="3" t="s">
        <v>176</v>
      </c>
      <c r="C31" s="5" t="s">
        <v>5</v>
      </c>
      <c r="D31" s="24" t="s">
        <v>260</v>
      </c>
    </row>
    <row r="32" spans="1:4" ht="16.5" thickBot="1" x14ac:dyDescent="0.3">
      <c r="A32" s="136"/>
      <c r="B32" s="46" t="s">
        <v>89</v>
      </c>
      <c r="C32" s="26" t="s">
        <v>5</v>
      </c>
      <c r="D32" s="27" t="s">
        <v>263</v>
      </c>
    </row>
    <row r="33" spans="1:4" ht="31.5" x14ac:dyDescent="0.25">
      <c r="A33" s="134">
        <v>5</v>
      </c>
      <c r="B33" s="21" t="s">
        <v>87</v>
      </c>
      <c r="C33" s="22" t="s">
        <v>5</v>
      </c>
      <c r="D33" s="23" t="s">
        <v>232</v>
      </c>
    </row>
    <row r="34" spans="1:4" x14ac:dyDescent="0.25">
      <c r="A34" s="135"/>
      <c r="B34" s="7" t="s">
        <v>59</v>
      </c>
      <c r="C34" s="5" t="s">
        <v>5</v>
      </c>
      <c r="D34" s="24"/>
    </row>
    <row r="35" spans="1:4" ht="30" x14ac:dyDescent="0.25">
      <c r="A35" s="135"/>
      <c r="B35" s="7" t="s">
        <v>88</v>
      </c>
      <c r="C35" s="5" t="s">
        <v>13</v>
      </c>
      <c r="D35" s="74" t="s">
        <v>272</v>
      </c>
    </row>
    <row r="36" spans="1:4" ht="31.5" x14ac:dyDescent="0.25">
      <c r="A36" s="135"/>
      <c r="B36" s="3" t="s">
        <v>174</v>
      </c>
      <c r="C36" s="5" t="s">
        <v>5</v>
      </c>
      <c r="D36" s="24"/>
    </row>
    <row r="37" spans="1:4" ht="31.5" x14ac:dyDescent="0.25">
      <c r="A37" s="135"/>
      <c r="B37" s="3" t="s">
        <v>175</v>
      </c>
      <c r="C37" s="5" t="s">
        <v>5</v>
      </c>
      <c r="D37" s="24" t="s">
        <v>17</v>
      </c>
    </row>
    <row r="38" spans="1:4" x14ac:dyDescent="0.25">
      <c r="A38" s="135"/>
      <c r="B38" s="3" t="s">
        <v>176</v>
      </c>
      <c r="C38" s="5" t="s">
        <v>5</v>
      </c>
      <c r="D38" s="24" t="s">
        <v>243</v>
      </c>
    </row>
    <row r="39" spans="1:4" ht="16.5" thickBot="1" x14ac:dyDescent="0.3">
      <c r="A39" s="136"/>
      <c r="B39" s="46" t="s">
        <v>89</v>
      </c>
      <c r="C39" s="26" t="s">
        <v>5</v>
      </c>
      <c r="D39" s="27" t="s">
        <v>263</v>
      </c>
    </row>
    <row r="40" spans="1:4" ht="47.25" x14ac:dyDescent="0.25">
      <c r="A40" s="134">
        <v>6</v>
      </c>
      <c r="B40" s="21" t="s">
        <v>87</v>
      </c>
      <c r="C40" s="22" t="s">
        <v>5</v>
      </c>
      <c r="D40" s="23" t="s">
        <v>233</v>
      </c>
    </row>
    <row r="41" spans="1:4" x14ac:dyDescent="0.25">
      <c r="A41" s="135"/>
      <c r="B41" s="7" t="s">
        <v>59</v>
      </c>
      <c r="C41" s="5" t="s">
        <v>5</v>
      </c>
      <c r="D41" s="24" t="s">
        <v>239</v>
      </c>
    </row>
    <row r="42" spans="1:4" ht="30" x14ac:dyDescent="0.25">
      <c r="A42" s="135"/>
      <c r="B42" s="7" t="s">
        <v>88</v>
      </c>
      <c r="C42" s="5" t="s">
        <v>13</v>
      </c>
      <c r="D42" s="75" t="s">
        <v>272</v>
      </c>
    </row>
    <row r="43" spans="1:4" ht="31.5" x14ac:dyDescent="0.25">
      <c r="A43" s="135"/>
      <c r="B43" s="3" t="s">
        <v>174</v>
      </c>
      <c r="C43" s="5" t="s">
        <v>5</v>
      </c>
      <c r="D43" s="24"/>
    </row>
    <row r="44" spans="1:4" ht="31.5" x14ac:dyDescent="0.25">
      <c r="A44" s="135"/>
      <c r="B44" s="3" t="s">
        <v>175</v>
      </c>
      <c r="C44" s="5" t="s">
        <v>5</v>
      </c>
      <c r="D44" s="24" t="s">
        <v>17</v>
      </c>
    </row>
    <row r="45" spans="1:4" x14ac:dyDescent="0.25">
      <c r="A45" s="135"/>
      <c r="B45" s="3" t="s">
        <v>176</v>
      </c>
      <c r="C45" s="5" t="s">
        <v>5</v>
      </c>
      <c r="D45" s="24" t="s">
        <v>243</v>
      </c>
    </row>
    <row r="46" spans="1:4" ht="16.5" thickBot="1" x14ac:dyDescent="0.3">
      <c r="A46" s="136"/>
      <c r="B46" s="46" t="s">
        <v>89</v>
      </c>
      <c r="C46" s="26" t="s">
        <v>5</v>
      </c>
      <c r="D46" s="27" t="s">
        <v>263</v>
      </c>
    </row>
    <row r="47" spans="1:4" x14ac:dyDescent="0.25">
      <c r="A47" s="134">
        <v>7</v>
      </c>
      <c r="B47" s="21" t="s">
        <v>87</v>
      </c>
      <c r="C47" s="22" t="s">
        <v>5</v>
      </c>
      <c r="D47" s="23" t="s">
        <v>234</v>
      </c>
    </row>
    <row r="48" spans="1:4" x14ac:dyDescent="0.25">
      <c r="A48" s="135"/>
      <c r="B48" s="7" t="s">
        <v>59</v>
      </c>
      <c r="C48" s="5" t="s">
        <v>5</v>
      </c>
      <c r="D48" s="24" t="s">
        <v>240</v>
      </c>
    </row>
    <row r="49" spans="1:4" ht="30" x14ac:dyDescent="0.25">
      <c r="A49" s="135"/>
      <c r="B49" s="7" t="s">
        <v>88</v>
      </c>
      <c r="C49" s="5" t="s">
        <v>13</v>
      </c>
      <c r="D49" s="76" t="s">
        <v>272</v>
      </c>
    </row>
    <row r="50" spans="1:4" ht="31.5" x14ac:dyDescent="0.25">
      <c r="A50" s="135"/>
      <c r="B50" s="3" t="s">
        <v>174</v>
      </c>
      <c r="C50" s="5" t="s">
        <v>5</v>
      </c>
      <c r="D50" s="24"/>
    </row>
    <row r="51" spans="1:4" ht="31.5" x14ac:dyDescent="0.25">
      <c r="A51" s="135"/>
      <c r="B51" s="3" t="s">
        <v>175</v>
      </c>
      <c r="C51" s="5" t="s">
        <v>5</v>
      </c>
      <c r="D51" s="24" t="s">
        <v>17</v>
      </c>
    </row>
    <row r="52" spans="1:4" x14ac:dyDescent="0.25">
      <c r="A52" s="135"/>
      <c r="B52" s="3" t="s">
        <v>176</v>
      </c>
      <c r="C52" s="5" t="s">
        <v>5</v>
      </c>
      <c r="D52" s="24" t="s">
        <v>243</v>
      </c>
    </row>
    <row r="53" spans="1:4" ht="16.5" thickBot="1" x14ac:dyDescent="0.3">
      <c r="A53" s="136"/>
      <c r="B53" s="46" t="s">
        <v>89</v>
      </c>
      <c r="C53" s="26" t="s">
        <v>5</v>
      </c>
      <c r="D53" s="27" t="s">
        <v>263</v>
      </c>
    </row>
    <row r="54" spans="1:4" x14ac:dyDescent="0.25">
      <c r="A54" s="134">
        <v>8</v>
      </c>
      <c r="B54" s="21" t="s">
        <v>87</v>
      </c>
      <c r="C54" s="22" t="s">
        <v>5</v>
      </c>
      <c r="D54" s="23" t="s">
        <v>235</v>
      </c>
    </row>
    <row r="55" spans="1:4" x14ac:dyDescent="0.25">
      <c r="A55" s="135"/>
      <c r="B55" s="7" t="s">
        <v>59</v>
      </c>
      <c r="C55" s="5" t="s">
        <v>5</v>
      </c>
      <c r="D55" s="24" t="s">
        <v>238</v>
      </c>
    </row>
    <row r="56" spans="1:4" ht="30" x14ac:dyDescent="0.25">
      <c r="A56" s="135"/>
      <c r="B56" s="7" t="s">
        <v>88</v>
      </c>
      <c r="C56" s="5" t="s">
        <v>13</v>
      </c>
      <c r="D56" s="77" t="s">
        <v>272</v>
      </c>
    </row>
    <row r="57" spans="1:4" ht="31.5" x14ac:dyDescent="0.25">
      <c r="A57" s="135"/>
      <c r="B57" s="3" t="s">
        <v>174</v>
      </c>
      <c r="C57" s="5" t="s">
        <v>5</v>
      </c>
      <c r="D57" s="24"/>
    </row>
    <row r="58" spans="1:4" ht="31.5" x14ac:dyDescent="0.25">
      <c r="A58" s="135"/>
      <c r="B58" s="3" t="s">
        <v>175</v>
      </c>
      <c r="C58" s="5" t="s">
        <v>5</v>
      </c>
      <c r="D58" s="24" t="s">
        <v>17</v>
      </c>
    </row>
    <row r="59" spans="1:4" x14ac:dyDescent="0.25">
      <c r="A59" s="135"/>
      <c r="B59" s="3" t="s">
        <v>176</v>
      </c>
      <c r="C59" s="5" t="s">
        <v>5</v>
      </c>
      <c r="D59" s="24" t="s">
        <v>244</v>
      </c>
    </row>
    <row r="60" spans="1:4" ht="16.5" thickBot="1" x14ac:dyDescent="0.3">
      <c r="A60" s="136"/>
      <c r="B60" s="46" t="s">
        <v>89</v>
      </c>
      <c r="C60" s="26" t="s">
        <v>5</v>
      </c>
      <c r="D60" s="27" t="s">
        <v>263</v>
      </c>
    </row>
    <row r="61" spans="1:4" x14ac:dyDescent="0.25">
      <c r="A61" s="134">
        <v>9</v>
      </c>
      <c r="B61" s="21" t="s">
        <v>87</v>
      </c>
      <c r="C61" s="22" t="s">
        <v>5</v>
      </c>
      <c r="D61" s="23" t="s">
        <v>236</v>
      </c>
    </row>
    <row r="62" spans="1:4" x14ac:dyDescent="0.25">
      <c r="A62" s="135"/>
      <c r="B62" s="7" t="s">
        <v>59</v>
      </c>
      <c r="C62" s="5" t="s">
        <v>5</v>
      </c>
      <c r="D62" s="24" t="s">
        <v>241</v>
      </c>
    </row>
    <row r="63" spans="1:4" ht="30" x14ac:dyDescent="0.25">
      <c r="A63" s="135"/>
      <c r="B63" s="7" t="s">
        <v>88</v>
      </c>
      <c r="C63" s="5" t="s">
        <v>13</v>
      </c>
      <c r="D63" s="78" t="s">
        <v>272</v>
      </c>
    </row>
    <row r="64" spans="1:4" ht="31.5" x14ac:dyDescent="0.25">
      <c r="A64" s="135"/>
      <c r="B64" s="3" t="s">
        <v>174</v>
      </c>
      <c r="C64" s="5" t="s">
        <v>5</v>
      </c>
      <c r="D64" s="24"/>
    </row>
    <row r="65" spans="1:4" ht="31.5" x14ac:dyDescent="0.25">
      <c r="A65" s="135"/>
      <c r="B65" s="3" t="s">
        <v>175</v>
      </c>
      <c r="C65" s="5" t="s">
        <v>5</v>
      </c>
      <c r="D65" s="24" t="s">
        <v>17</v>
      </c>
    </row>
    <row r="66" spans="1:4" x14ac:dyDescent="0.25">
      <c r="A66" s="135"/>
      <c r="B66" s="3" t="s">
        <v>176</v>
      </c>
      <c r="C66" s="5" t="s">
        <v>5</v>
      </c>
      <c r="D66" s="24" t="s">
        <v>243</v>
      </c>
    </row>
    <row r="67" spans="1:4" ht="16.5" thickBot="1" x14ac:dyDescent="0.3">
      <c r="A67" s="136"/>
      <c r="B67" s="46" t="s">
        <v>89</v>
      </c>
      <c r="C67" s="26" t="s">
        <v>5</v>
      </c>
      <c r="D67" s="27" t="s">
        <v>263</v>
      </c>
    </row>
    <row r="68" spans="1:4" x14ac:dyDescent="0.25">
      <c r="A68" s="134">
        <v>10</v>
      </c>
      <c r="B68" s="21" t="s">
        <v>87</v>
      </c>
      <c r="C68" s="22" t="s">
        <v>5</v>
      </c>
      <c r="D68" s="23" t="s">
        <v>237</v>
      </c>
    </row>
    <row r="69" spans="1:4" x14ac:dyDescent="0.25">
      <c r="A69" s="135"/>
      <c r="B69" s="7" t="s">
        <v>59</v>
      </c>
      <c r="C69" s="5" t="s">
        <v>5</v>
      </c>
      <c r="D69" s="24" t="s">
        <v>242</v>
      </c>
    </row>
    <row r="70" spans="1:4" ht="30" x14ac:dyDescent="0.25">
      <c r="A70" s="135"/>
      <c r="B70" s="7" t="s">
        <v>88</v>
      </c>
      <c r="C70" s="5" t="s">
        <v>13</v>
      </c>
      <c r="D70" s="79" t="s">
        <v>272</v>
      </c>
    </row>
    <row r="71" spans="1:4" ht="31.5" x14ac:dyDescent="0.25">
      <c r="A71" s="135"/>
      <c r="B71" s="3" t="s">
        <v>174</v>
      </c>
      <c r="C71" s="5" t="s">
        <v>5</v>
      </c>
      <c r="D71" s="24"/>
    </row>
    <row r="72" spans="1:4" ht="31.5" x14ac:dyDescent="0.25">
      <c r="A72" s="135"/>
      <c r="B72" s="3" t="s">
        <v>175</v>
      </c>
      <c r="C72" s="5" t="s">
        <v>5</v>
      </c>
      <c r="D72" s="24" t="s">
        <v>17</v>
      </c>
    </row>
    <row r="73" spans="1:4" x14ac:dyDescent="0.25">
      <c r="A73" s="135"/>
      <c r="B73" s="3" t="s">
        <v>176</v>
      </c>
      <c r="C73" s="5" t="s">
        <v>5</v>
      </c>
      <c r="D73" s="24" t="s">
        <v>243</v>
      </c>
    </row>
    <row r="74" spans="1:4" ht="16.5" thickBot="1" x14ac:dyDescent="0.3">
      <c r="A74" s="136"/>
      <c r="B74" s="46" t="s">
        <v>89</v>
      </c>
      <c r="C74" s="26" t="s">
        <v>5</v>
      </c>
      <c r="D74" s="27" t="s">
        <v>263</v>
      </c>
    </row>
    <row r="75" spans="1:4" ht="17.25" customHeight="1" x14ac:dyDescent="0.25">
      <c r="A75" s="134">
        <v>11</v>
      </c>
      <c r="B75" s="21" t="s">
        <v>87</v>
      </c>
      <c r="C75" s="22" t="s">
        <v>5</v>
      </c>
      <c r="D75" s="23" t="s">
        <v>261</v>
      </c>
    </row>
    <row r="76" spans="1:4" x14ac:dyDescent="0.25">
      <c r="A76" s="135"/>
      <c r="B76" s="7" t="s">
        <v>59</v>
      </c>
      <c r="C76" s="5" t="s">
        <v>5</v>
      </c>
      <c r="D76" s="24"/>
    </row>
    <row r="77" spans="1:4" ht="30" x14ac:dyDescent="0.25">
      <c r="A77" s="135"/>
      <c r="B77" s="7" t="s">
        <v>88</v>
      </c>
      <c r="C77" s="5" t="s">
        <v>13</v>
      </c>
      <c r="D77" s="80" t="s">
        <v>272</v>
      </c>
    </row>
    <row r="78" spans="1:4" ht="31.5" x14ac:dyDescent="0.25">
      <c r="A78" s="135"/>
      <c r="B78" s="3" t="s">
        <v>174</v>
      </c>
      <c r="C78" s="5" t="s">
        <v>5</v>
      </c>
      <c r="D78" s="24"/>
    </row>
    <row r="79" spans="1:4" ht="31.5" x14ac:dyDescent="0.25">
      <c r="A79" s="135"/>
      <c r="B79" s="3" t="s">
        <v>175</v>
      </c>
      <c r="C79" s="5" t="s">
        <v>5</v>
      </c>
      <c r="D79" s="24" t="s">
        <v>17</v>
      </c>
    </row>
    <row r="80" spans="1:4" x14ac:dyDescent="0.25">
      <c r="A80" s="135"/>
      <c r="B80" s="3" t="s">
        <v>176</v>
      </c>
      <c r="C80" s="5" t="s">
        <v>5</v>
      </c>
      <c r="D80" s="24" t="s">
        <v>262</v>
      </c>
    </row>
    <row r="81" spans="1:4" ht="16.5" thickBot="1" x14ac:dyDescent="0.3">
      <c r="A81" s="136"/>
      <c r="B81" s="46" t="s">
        <v>89</v>
      </c>
      <c r="C81" s="26" t="s">
        <v>5</v>
      </c>
      <c r="D81" s="27" t="s">
        <v>263</v>
      </c>
    </row>
    <row r="82" spans="1:4" ht="31.5" x14ac:dyDescent="0.25">
      <c r="A82" s="134">
        <v>12</v>
      </c>
      <c r="B82" s="21" t="s">
        <v>87</v>
      </c>
      <c r="C82" s="22" t="s">
        <v>5</v>
      </c>
      <c r="D82" s="23" t="s">
        <v>264</v>
      </c>
    </row>
    <row r="83" spans="1:4" x14ac:dyDescent="0.25">
      <c r="A83" s="135"/>
      <c r="B83" s="7" t="s">
        <v>59</v>
      </c>
      <c r="C83" s="5" t="s">
        <v>5</v>
      </c>
      <c r="D83" s="24" t="s">
        <v>266</v>
      </c>
    </row>
    <row r="84" spans="1:4" x14ac:dyDescent="0.25">
      <c r="A84" s="135"/>
      <c r="B84" s="7" t="s">
        <v>88</v>
      </c>
      <c r="C84" s="5" t="s">
        <v>13</v>
      </c>
      <c r="D84" s="24">
        <v>600</v>
      </c>
    </row>
    <row r="85" spans="1:4" ht="31.5" x14ac:dyDescent="0.25">
      <c r="A85" s="135"/>
      <c r="B85" s="3" t="s">
        <v>174</v>
      </c>
      <c r="C85" s="5" t="s">
        <v>5</v>
      </c>
      <c r="D85" s="38">
        <v>41275</v>
      </c>
    </row>
    <row r="86" spans="1:4" ht="31.5" x14ac:dyDescent="0.25">
      <c r="A86" s="135"/>
      <c r="B86" s="3" t="s">
        <v>175</v>
      </c>
      <c r="C86" s="5" t="s">
        <v>5</v>
      </c>
      <c r="D86" s="24" t="s">
        <v>17</v>
      </c>
    </row>
    <row r="87" spans="1:4" x14ac:dyDescent="0.25">
      <c r="A87" s="135"/>
      <c r="B87" s="3" t="s">
        <v>176</v>
      </c>
      <c r="C87" s="5" t="s">
        <v>5</v>
      </c>
      <c r="D87" s="24" t="s">
        <v>265</v>
      </c>
    </row>
    <row r="88" spans="1:4" ht="16.5" thickBot="1" x14ac:dyDescent="0.3">
      <c r="A88" s="136"/>
      <c r="B88" s="46" t="s">
        <v>89</v>
      </c>
      <c r="C88" s="26" t="s">
        <v>5</v>
      </c>
      <c r="D88" s="27" t="s">
        <v>263</v>
      </c>
    </row>
    <row r="89" spans="1:4" x14ac:dyDescent="0.25">
      <c r="A89" s="140">
        <v>13</v>
      </c>
      <c r="B89" s="21" t="s">
        <v>87</v>
      </c>
      <c r="C89" s="22" t="s">
        <v>5</v>
      </c>
      <c r="D89" s="23" t="s">
        <v>274</v>
      </c>
    </row>
    <row r="90" spans="1:4" x14ac:dyDescent="0.25">
      <c r="A90" s="141"/>
      <c r="B90" s="7" t="s">
        <v>59</v>
      </c>
      <c r="C90" s="5" t="s">
        <v>5</v>
      </c>
      <c r="D90" s="24" t="s">
        <v>266</v>
      </c>
    </row>
    <row r="91" spans="1:4" x14ac:dyDescent="0.25">
      <c r="A91" s="141"/>
      <c r="B91" s="7" t="s">
        <v>88</v>
      </c>
      <c r="C91" s="5" t="s">
        <v>13</v>
      </c>
      <c r="D91" s="24">
        <v>5300</v>
      </c>
    </row>
    <row r="92" spans="1:4" ht="31.5" x14ac:dyDescent="0.25">
      <c r="A92" s="141"/>
      <c r="B92" s="3" t="s">
        <v>174</v>
      </c>
      <c r="C92" s="5" t="s">
        <v>5</v>
      </c>
      <c r="D92" s="38">
        <v>41275</v>
      </c>
    </row>
    <row r="93" spans="1:4" ht="31.5" x14ac:dyDescent="0.25">
      <c r="A93" s="141"/>
      <c r="B93" s="3" t="s">
        <v>175</v>
      </c>
      <c r="C93" s="5" t="s">
        <v>5</v>
      </c>
      <c r="D93" s="24" t="s">
        <v>17</v>
      </c>
    </row>
    <row r="94" spans="1:4" x14ac:dyDescent="0.25">
      <c r="A94" s="141"/>
      <c r="B94" s="3" t="s">
        <v>176</v>
      </c>
      <c r="C94" s="5" t="s">
        <v>5</v>
      </c>
      <c r="D94" s="24" t="s">
        <v>243</v>
      </c>
    </row>
    <row r="95" spans="1:4" ht="16.5" thickBot="1" x14ac:dyDescent="0.3">
      <c r="A95" s="142"/>
      <c r="B95" s="46" t="s">
        <v>89</v>
      </c>
      <c r="C95" s="26" t="s">
        <v>5</v>
      </c>
      <c r="D95" s="27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31" t="s">
        <v>100</v>
      </c>
      <c r="B1" s="131"/>
      <c r="C1" s="131"/>
      <c r="D1" s="131"/>
    </row>
    <row r="2" spans="1:4" ht="26.25" x14ac:dyDescent="0.4">
      <c r="B2" s="146" t="s">
        <v>313</v>
      </c>
      <c r="C2" s="146"/>
      <c r="D2" s="146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43800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245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246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240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247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248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288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249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43" t="s">
        <v>99</v>
      </c>
      <c r="B15" s="144"/>
      <c r="C15" s="144"/>
      <c r="D15" s="145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289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250</v>
      </c>
    </row>
    <row r="19" spans="1:4" ht="31.5" x14ac:dyDescent="0.25">
      <c r="A19" s="36"/>
      <c r="B19" s="7" t="s">
        <v>92</v>
      </c>
      <c r="C19" s="5" t="s">
        <v>5</v>
      </c>
      <c r="D19" s="24" t="s">
        <v>246</v>
      </c>
    </row>
    <row r="20" spans="1:4" x14ac:dyDescent="0.25">
      <c r="A20" s="36"/>
      <c r="B20" s="3" t="s">
        <v>59</v>
      </c>
      <c r="C20" s="5" t="s">
        <v>5</v>
      </c>
      <c r="D20" s="24" t="s">
        <v>240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258</v>
      </c>
    </row>
    <row r="23" spans="1:4" ht="31.5" x14ac:dyDescent="0.25">
      <c r="A23" s="36"/>
      <c r="B23" s="3" t="s">
        <v>95</v>
      </c>
      <c r="C23" s="5" t="s">
        <v>5</v>
      </c>
      <c r="D23" s="37" t="s">
        <v>252</v>
      </c>
    </row>
    <row r="24" spans="1:4" ht="63" x14ac:dyDescent="0.25">
      <c r="A24" s="36"/>
      <c r="B24" s="3" t="s">
        <v>96</v>
      </c>
      <c r="C24" s="5" t="s">
        <v>5</v>
      </c>
      <c r="D24" s="24" t="s">
        <v>290</v>
      </c>
    </row>
    <row r="25" spans="1:4" x14ac:dyDescent="0.25">
      <c r="A25" s="36"/>
      <c r="B25" s="7" t="s">
        <v>97</v>
      </c>
      <c r="C25" s="5" t="s">
        <v>5</v>
      </c>
      <c r="D25" s="38" t="s">
        <v>291</v>
      </c>
    </row>
    <row r="26" spans="1:4" ht="31.5" x14ac:dyDescent="0.25">
      <c r="A26" s="36"/>
      <c r="B26" s="47" t="s">
        <v>177</v>
      </c>
      <c r="C26" s="5" t="s">
        <v>5</v>
      </c>
      <c r="D26" s="24" t="s">
        <v>267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43" t="s">
        <v>99</v>
      </c>
      <c r="B28" s="144"/>
      <c r="C28" s="144"/>
      <c r="D28" s="145"/>
    </row>
    <row r="29" spans="1:4" ht="79.5" thickBot="1" x14ac:dyDescent="0.3">
      <c r="A29" s="39"/>
      <c r="B29" s="40" t="s">
        <v>99</v>
      </c>
      <c r="C29" s="26" t="s">
        <v>5</v>
      </c>
      <c r="D29" s="27" t="s">
        <v>289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253</v>
      </c>
    </row>
    <row r="32" spans="1:4" ht="31.5" x14ac:dyDescent="0.25">
      <c r="A32" s="36"/>
      <c r="B32" s="7" t="s">
        <v>92</v>
      </c>
      <c r="C32" s="5" t="s">
        <v>5</v>
      </c>
      <c r="D32" s="24" t="s">
        <v>246</v>
      </c>
    </row>
    <row r="33" spans="1:4" x14ac:dyDescent="0.25">
      <c r="A33" s="36"/>
      <c r="B33" s="3" t="s">
        <v>59</v>
      </c>
      <c r="C33" s="5" t="s">
        <v>5</v>
      </c>
      <c r="D33" s="24" t="s">
        <v>254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258</v>
      </c>
    </row>
    <row r="36" spans="1:4" ht="31.5" x14ac:dyDescent="0.25">
      <c r="A36" s="36"/>
      <c r="B36" s="3" t="s">
        <v>95</v>
      </c>
      <c r="C36" s="5" t="s">
        <v>5</v>
      </c>
      <c r="D36" s="37" t="s">
        <v>252</v>
      </c>
    </row>
    <row r="37" spans="1:4" ht="63" x14ac:dyDescent="0.25">
      <c r="A37" s="36"/>
      <c r="B37" s="3" t="s">
        <v>96</v>
      </c>
      <c r="C37" s="5" t="s">
        <v>5</v>
      </c>
      <c r="D37" s="24" t="s">
        <v>292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7" t="s">
        <v>177</v>
      </c>
      <c r="C39" s="5" t="s">
        <v>5</v>
      </c>
      <c r="D39" s="24">
        <v>2.7E-2</v>
      </c>
    </row>
    <row r="40" spans="1:4" ht="31.5" x14ac:dyDescent="0.25">
      <c r="A40" s="36"/>
      <c r="B40" s="47" t="s">
        <v>178</v>
      </c>
      <c r="C40" s="5" t="s">
        <v>5</v>
      </c>
      <c r="D40" s="54">
        <v>2.8000000000000001E-2</v>
      </c>
    </row>
    <row r="41" spans="1:4" ht="15.75" customHeight="1" x14ac:dyDescent="0.25">
      <c r="A41" s="143" t="s">
        <v>99</v>
      </c>
      <c r="B41" s="144"/>
      <c r="C41" s="144"/>
      <c r="D41" s="145"/>
    </row>
    <row r="42" spans="1:4" ht="79.5" thickBot="1" x14ac:dyDescent="0.3">
      <c r="A42" s="39"/>
      <c r="B42" s="40" t="s">
        <v>99</v>
      </c>
      <c r="C42" s="26" t="s">
        <v>5</v>
      </c>
      <c r="D42" s="27" t="s">
        <v>289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255</v>
      </c>
    </row>
    <row r="45" spans="1:4" ht="31.5" x14ac:dyDescent="0.25">
      <c r="A45" s="36"/>
      <c r="B45" s="7" t="s">
        <v>92</v>
      </c>
      <c r="C45" s="5" t="s">
        <v>5</v>
      </c>
      <c r="D45" s="24" t="s">
        <v>246</v>
      </c>
    </row>
    <row r="46" spans="1:4" x14ac:dyDescent="0.25">
      <c r="A46" s="36"/>
      <c r="B46" s="3" t="s">
        <v>59</v>
      </c>
      <c r="C46" s="5" t="s">
        <v>5</v>
      </c>
      <c r="D46" s="24" t="s">
        <v>240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247</v>
      </c>
    </row>
    <row r="49" spans="1:4" ht="31.5" x14ac:dyDescent="0.25">
      <c r="A49" s="36"/>
      <c r="B49" s="3" t="s">
        <v>95</v>
      </c>
      <c r="C49" s="5" t="s">
        <v>5</v>
      </c>
      <c r="D49" s="37" t="s">
        <v>248</v>
      </c>
    </row>
    <row r="50" spans="1:4" ht="78.75" x14ac:dyDescent="0.25">
      <c r="A50" s="36"/>
      <c r="B50" s="3" t="s">
        <v>96</v>
      </c>
      <c r="C50" s="5" t="s">
        <v>5</v>
      </c>
      <c r="D50" s="24" t="s">
        <v>293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7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43" t="s">
        <v>99</v>
      </c>
      <c r="B54" s="144"/>
      <c r="C54" s="144"/>
      <c r="D54" s="145"/>
    </row>
    <row r="55" spans="1:4" ht="79.5" thickBot="1" x14ac:dyDescent="0.3">
      <c r="A55" s="39"/>
      <c r="B55" s="40" t="s">
        <v>99</v>
      </c>
      <c r="C55" s="26" t="s">
        <v>5</v>
      </c>
      <c r="D55" s="27" t="s">
        <v>289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291</v>
      </c>
    </row>
    <row r="57" spans="1:4" x14ac:dyDescent="0.25">
      <c r="A57" s="36"/>
      <c r="B57" s="7" t="s">
        <v>91</v>
      </c>
      <c r="C57" s="5" t="s">
        <v>5</v>
      </c>
      <c r="D57" s="24" t="s">
        <v>256</v>
      </c>
    </row>
    <row r="58" spans="1:4" ht="31.5" x14ac:dyDescent="0.25">
      <c r="A58" s="36"/>
      <c r="B58" s="7" t="s">
        <v>92</v>
      </c>
      <c r="C58" s="5" t="s">
        <v>5</v>
      </c>
      <c r="D58" s="24" t="s">
        <v>246</v>
      </c>
    </row>
    <row r="59" spans="1:4" x14ac:dyDescent="0.25">
      <c r="A59" s="36"/>
      <c r="B59" s="3" t="s">
        <v>59</v>
      </c>
      <c r="C59" s="5" t="s">
        <v>5</v>
      </c>
      <c r="D59" s="24" t="s">
        <v>257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251</v>
      </c>
    </row>
    <row r="62" spans="1:4" ht="31.5" x14ac:dyDescent="0.25">
      <c r="A62" s="36"/>
      <c r="B62" s="3" t="s">
        <v>95</v>
      </c>
      <c r="C62" s="5" t="s">
        <v>5</v>
      </c>
      <c r="D62" s="37" t="s">
        <v>248</v>
      </c>
    </row>
    <row r="63" spans="1:4" ht="63" x14ac:dyDescent="0.25">
      <c r="A63" s="36"/>
      <c r="B63" s="3" t="s">
        <v>96</v>
      </c>
      <c r="C63" s="5" t="s">
        <v>5</v>
      </c>
      <c r="D63" s="24" t="s">
        <v>294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177</v>
      </c>
      <c r="C65" s="5" t="s">
        <v>5</v>
      </c>
      <c r="D65" s="24" t="s">
        <v>282</v>
      </c>
    </row>
    <row r="66" spans="1:4" ht="76.5" x14ac:dyDescent="0.25">
      <c r="A66" s="36"/>
      <c r="B66" s="7" t="s">
        <v>178</v>
      </c>
      <c r="C66" s="5" t="s">
        <v>5</v>
      </c>
      <c r="D66" s="54" t="s">
        <v>283</v>
      </c>
    </row>
    <row r="67" spans="1:4" ht="15.75" customHeight="1" x14ac:dyDescent="0.25">
      <c r="A67" s="143" t="s">
        <v>99</v>
      </c>
      <c r="B67" s="144"/>
      <c r="C67" s="144"/>
      <c r="D67" s="145"/>
    </row>
    <row r="68" spans="1:4" ht="79.5" thickBot="1" x14ac:dyDescent="0.3">
      <c r="A68" s="39"/>
      <c r="B68" s="40" t="s">
        <v>99</v>
      </c>
      <c r="C68" s="26" t="s">
        <v>5</v>
      </c>
      <c r="D68" s="27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10" workbookViewId="0">
      <selection activeCell="A9" sqref="A9:A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8" t="s">
        <v>104</v>
      </c>
      <c r="B1" s="148"/>
      <c r="C1" s="148"/>
      <c r="D1" s="148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47" t="s">
        <v>182</v>
      </c>
      <c r="B8" s="147"/>
      <c r="C8" s="147"/>
      <c r="D8" s="147"/>
    </row>
    <row r="9" spans="1:4" s="6" customFormat="1" ht="37.5" customHeight="1" x14ac:dyDescent="0.25">
      <c r="A9" s="134">
        <v>1</v>
      </c>
      <c r="B9" s="49" t="s">
        <v>183</v>
      </c>
      <c r="C9" s="22" t="s">
        <v>5</v>
      </c>
      <c r="D9" s="23" t="s">
        <v>269</v>
      </c>
    </row>
    <row r="10" spans="1:4" s="6" customFormat="1" ht="20.100000000000001" customHeight="1" x14ac:dyDescent="0.25">
      <c r="A10" s="135"/>
      <c r="B10" s="7" t="s">
        <v>184</v>
      </c>
      <c r="C10" s="5" t="s">
        <v>5</v>
      </c>
      <c r="D10" s="24">
        <v>3812064211</v>
      </c>
    </row>
    <row r="11" spans="1:4" s="6" customFormat="1" ht="40.5" customHeight="1" x14ac:dyDescent="0.25">
      <c r="A11" s="135"/>
      <c r="B11" s="7" t="s">
        <v>101</v>
      </c>
      <c r="C11" s="5" t="s">
        <v>5</v>
      </c>
      <c r="D11" s="24" t="s">
        <v>270</v>
      </c>
    </row>
    <row r="12" spans="1:4" s="6" customFormat="1" ht="20.100000000000001" customHeight="1" x14ac:dyDescent="0.25">
      <c r="A12" s="135"/>
      <c r="B12" s="7" t="s">
        <v>102</v>
      </c>
      <c r="C12" s="5" t="s">
        <v>5</v>
      </c>
      <c r="D12" s="16">
        <v>42309</v>
      </c>
    </row>
    <row r="13" spans="1:4" s="6" customFormat="1" ht="20.100000000000001" customHeight="1" thickBot="1" x14ac:dyDescent="0.3">
      <c r="A13" s="136"/>
      <c r="B13" s="40" t="s">
        <v>103</v>
      </c>
      <c r="C13" s="26" t="s">
        <v>13</v>
      </c>
      <c r="D13" s="27">
        <v>400</v>
      </c>
    </row>
    <row r="14" spans="1:4" x14ac:dyDescent="0.25">
      <c r="A14" s="134">
        <v>2</v>
      </c>
      <c r="B14" s="49" t="s">
        <v>183</v>
      </c>
      <c r="C14" s="22" t="s">
        <v>5</v>
      </c>
      <c r="D14" s="23" t="s">
        <v>280</v>
      </c>
    </row>
    <row r="15" spans="1:4" x14ac:dyDescent="0.25">
      <c r="A15" s="135"/>
      <c r="B15" s="7" t="s">
        <v>184</v>
      </c>
      <c r="C15" s="5" t="s">
        <v>5</v>
      </c>
      <c r="D15" s="24">
        <v>7713076301</v>
      </c>
    </row>
    <row r="16" spans="1:4" x14ac:dyDescent="0.25">
      <c r="A16" s="135"/>
      <c r="B16" s="7" t="s">
        <v>101</v>
      </c>
      <c r="C16" s="5" t="s">
        <v>5</v>
      </c>
      <c r="D16" s="24" t="s">
        <v>281</v>
      </c>
    </row>
    <row r="17" spans="1:4" x14ac:dyDescent="0.25">
      <c r="A17" s="135"/>
      <c r="B17" s="7" t="s">
        <v>102</v>
      </c>
      <c r="C17" s="5" t="s">
        <v>5</v>
      </c>
      <c r="D17" s="16">
        <v>42309</v>
      </c>
    </row>
    <row r="18" spans="1:4" ht="16.5" thickBot="1" x14ac:dyDescent="0.3">
      <c r="A18" s="136"/>
      <c r="B18" s="40" t="s">
        <v>103</v>
      </c>
      <c r="C18" s="26" t="s">
        <v>13</v>
      </c>
      <c r="D18" s="27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9" t="s">
        <v>109</v>
      </c>
      <c r="B1" s="139"/>
      <c r="C1" s="139"/>
      <c r="D1" s="13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133" t="s">
        <v>105</v>
      </c>
      <c r="B5" s="133"/>
      <c r="C5" s="133"/>
      <c r="D5" s="13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9" t="s">
        <v>259</v>
      </c>
      <c r="C10" s="149"/>
      <c r="D10" s="14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9" t="s">
        <v>112</v>
      </c>
      <c r="B1" s="139"/>
      <c r="C1" s="139"/>
      <c r="D1" s="13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295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206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9"/>
  <sheetViews>
    <sheetView tabSelected="1" view="pageLayout" zoomScale="115" zoomScaleNormal="115" zoomScalePageLayoutView="115" workbookViewId="0">
      <selection activeCell="A95" sqref="A95:A97"/>
    </sheetView>
  </sheetViews>
  <sheetFormatPr defaultRowHeight="15.75" x14ac:dyDescent="0.25"/>
  <cols>
    <col min="1" max="1" width="7.28515625" style="102" customWidth="1"/>
    <col min="2" max="2" width="47.28515625" style="82" customWidth="1"/>
    <col min="3" max="3" width="15.5703125" style="82" customWidth="1"/>
    <col min="4" max="4" width="15.85546875" style="1" customWidth="1"/>
    <col min="5" max="5" width="13.140625" style="1" customWidth="1"/>
    <col min="6" max="6" width="16.140625" style="1" customWidth="1"/>
    <col min="7" max="7" width="11.85546875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67"/>
      <c r="E1" s="154" t="s">
        <v>296</v>
      </c>
      <c r="F1" s="154"/>
      <c r="G1" s="66"/>
      <c r="H1" s="66"/>
    </row>
    <row r="2" spans="1:8" ht="15.75" customHeight="1" x14ac:dyDescent="0.3">
      <c r="B2" s="83"/>
      <c r="C2" s="83"/>
      <c r="D2" s="67"/>
      <c r="E2" s="154"/>
      <c r="F2" s="154"/>
      <c r="G2" s="66"/>
      <c r="H2" s="66"/>
    </row>
    <row r="3" spans="1:8" ht="24" customHeight="1" x14ac:dyDescent="0.3">
      <c r="B3" s="84"/>
      <c r="C3" s="84"/>
      <c r="D3" s="67"/>
      <c r="E3" s="154"/>
      <c r="F3" s="154"/>
      <c r="G3" s="66"/>
      <c r="H3" s="66"/>
    </row>
    <row r="4" spans="1:8" ht="22.5" customHeight="1" x14ac:dyDescent="0.25">
      <c r="D4" s="67"/>
      <c r="E4" s="154"/>
      <c r="F4" s="154"/>
      <c r="G4" s="66"/>
      <c r="H4" s="66"/>
    </row>
    <row r="5" spans="1:8" ht="57.75" customHeight="1" x14ac:dyDescent="0.25">
      <c r="A5" s="158" t="s">
        <v>335</v>
      </c>
      <c r="B5" s="158"/>
      <c r="C5" s="158"/>
      <c r="D5" s="158"/>
      <c r="E5" s="158"/>
      <c r="F5" s="158"/>
    </row>
    <row r="7" spans="1:8" x14ac:dyDescent="0.25">
      <c r="A7" s="103" t="s">
        <v>0</v>
      </c>
      <c r="B7" s="85" t="s">
        <v>1</v>
      </c>
      <c r="C7" s="2" t="s">
        <v>2</v>
      </c>
      <c r="D7" s="2" t="s">
        <v>3</v>
      </c>
      <c r="E7" s="95"/>
    </row>
    <row r="8" spans="1:8" ht="18.75" customHeight="1" x14ac:dyDescent="0.25">
      <c r="A8" s="104" t="s">
        <v>8</v>
      </c>
      <c r="B8" s="86" t="s">
        <v>4</v>
      </c>
      <c r="C8" s="5" t="s">
        <v>5</v>
      </c>
      <c r="D8" s="44">
        <v>44613</v>
      </c>
      <c r="E8" s="96"/>
      <c r="F8" s="6"/>
      <c r="G8" s="6"/>
      <c r="H8" s="6"/>
    </row>
    <row r="9" spans="1:8" ht="17.25" customHeight="1" x14ac:dyDescent="0.25">
      <c r="A9" s="104" t="s">
        <v>9</v>
      </c>
      <c r="B9" s="86" t="s">
        <v>113</v>
      </c>
      <c r="C9" s="5" t="s">
        <v>5</v>
      </c>
      <c r="D9" s="44">
        <v>44197</v>
      </c>
      <c r="E9" s="96"/>
      <c r="F9" s="6"/>
      <c r="G9" s="6"/>
      <c r="H9" s="6"/>
    </row>
    <row r="10" spans="1:8" ht="19.5" customHeight="1" x14ac:dyDescent="0.25">
      <c r="A10" s="104" t="s">
        <v>10</v>
      </c>
      <c r="B10" s="86" t="s">
        <v>114</v>
      </c>
      <c r="C10" s="5" t="s">
        <v>5</v>
      </c>
      <c r="D10" s="44">
        <v>44561</v>
      </c>
      <c r="E10" s="96"/>
      <c r="F10" s="6"/>
      <c r="G10" s="6"/>
      <c r="H10" s="6"/>
    </row>
    <row r="11" spans="1:8" ht="31.5" x14ac:dyDescent="0.25">
      <c r="A11" s="104">
        <v>4</v>
      </c>
      <c r="B11" s="87" t="s">
        <v>115</v>
      </c>
      <c r="C11" s="5" t="s">
        <v>13</v>
      </c>
      <c r="D11" s="51">
        <v>147276.33000000002</v>
      </c>
      <c r="E11" s="97"/>
      <c r="F11" s="6"/>
      <c r="G11" s="6"/>
      <c r="H11" s="6"/>
    </row>
    <row r="12" spans="1:8" x14ac:dyDescent="0.25">
      <c r="A12" s="104">
        <v>5</v>
      </c>
      <c r="B12" s="9" t="s">
        <v>124</v>
      </c>
      <c r="C12" s="5" t="s">
        <v>13</v>
      </c>
      <c r="D12" s="5">
        <v>0</v>
      </c>
      <c r="E12" s="97"/>
      <c r="F12" s="6"/>
      <c r="G12" s="6"/>
      <c r="H12" s="6"/>
    </row>
    <row r="13" spans="1:8" x14ac:dyDescent="0.25">
      <c r="A13" s="104">
        <v>6</v>
      </c>
      <c r="B13" s="9" t="s">
        <v>125</v>
      </c>
      <c r="C13" s="5" t="s">
        <v>13</v>
      </c>
      <c r="D13" s="68">
        <v>147871.4</v>
      </c>
      <c r="E13" s="98"/>
      <c r="F13" s="6"/>
      <c r="G13" s="6"/>
      <c r="H13" s="6"/>
    </row>
    <row r="14" spans="1:8" ht="47.25" x14ac:dyDescent="0.25">
      <c r="A14" s="104">
        <v>7</v>
      </c>
      <c r="B14" s="87" t="s">
        <v>185</v>
      </c>
      <c r="C14" s="5" t="s">
        <v>13</v>
      </c>
      <c r="D14" s="69">
        <f>D15+D16</f>
        <v>503454.82999999996</v>
      </c>
      <c r="E14" s="100"/>
      <c r="F14" s="6"/>
      <c r="G14" s="6"/>
      <c r="H14" s="6"/>
    </row>
    <row r="15" spans="1:8" x14ac:dyDescent="0.25">
      <c r="A15" s="104">
        <v>8</v>
      </c>
      <c r="B15" s="9" t="s">
        <v>126</v>
      </c>
      <c r="C15" s="5" t="s">
        <v>13</v>
      </c>
      <c r="D15" s="93">
        <f>[1]TDSheet!$AE$23</f>
        <v>393415.04</v>
      </c>
      <c r="E15" s="100"/>
      <c r="F15" s="6"/>
      <c r="G15" s="6"/>
      <c r="H15" s="6"/>
    </row>
    <row r="16" spans="1:8" x14ac:dyDescent="0.25">
      <c r="A16" s="104">
        <v>9</v>
      </c>
      <c r="B16" s="9" t="s">
        <v>127</v>
      </c>
      <c r="C16" s="5" t="s">
        <v>13</v>
      </c>
      <c r="D16" s="93">
        <f>[1]TDSheet!$AI$23</f>
        <v>110039.79</v>
      </c>
      <c r="E16" s="100"/>
      <c r="F16" s="6"/>
      <c r="G16" s="6"/>
      <c r="H16" s="6"/>
    </row>
    <row r="17" spans="1:8" x14ac:dyDescent="0.25">
      <c r="A17" s="104">
        <v>10</v>
      </c>
      <c r="B17" s="87" t="s">
        <v>116</v>
      </c>
      <c r="C17" s="5" t="s">
        <v>13</v>
      </c>
      <c r="D17" s="69">
        <f>SUM(D19:D20)</f>
        <v>417084.5</v>
      </c>
      <c r="E17" s="100"/>
      <c r="F17" s="6"/>
      <c r="G17" s="6"/>
      <c r="H17" s="6"/>
    </row>
    <row r="18" spans="1:8" x14ac:dyDescent="0.25">
      <c r="A18" s="104">
        <v>11</v>
      </c>
      <c r="B18" s="9" t="s">
        <v>186</v>
      </c>
      <c r="C18" s="5" t="s">
        <v>13</v>
      </c>
      <c r="D18" s="69"/>
      <c r="E18" s="100"/>
      <c r="F18" s="6"/>
      <c r="G18" s="6"/>
      <c r="H18" s="6"/>
    </row>
    <row r="19" spans="1:8" x14ac:dyDescent="0.25">
      <c r="A19" s="104">
        <v>12</v>
      </c>
      <c r="B19" s="9" t="s">
        <v>126</v>
      </c>
      <c r="C19" s="5" t="s">
        <v>13</v>
      </c>
      <c r="D19" s="93">
        <v>340824.68</v>
      </c>
      <c r="E19" s="100"/>
      <c r="F19" s="6"/>
      <c r="G19" s="6"/>
      <c r="H19" s="6"/>
    </row>
    <row r="20" spans="1:8" x14ac:dyDescent="0.25">
      <c r="A20" s="104">
        <v>13</v>
      </c>
      <c r="B20" s="9" t="s">
        <v>127</v>
      </c>
      <c r="C20" s="5" t="s">
        <v>13</v>
      </c>
      <c r="D20" s="93">
        <v>76259.820000000007</v>
      </c>
      <c r="E20" s="100"/>
      <c r="F20" s="6"/>
      <c r="G20" s="6"/>
      <c r="H20" s="6"/>
    </row>
    <row r="21" spans="1:8" x14ac:dyDescent="0.25">
      <c r="A21" s="104">
        <v>14</v>
      </c>
      <c r="B21" s="9" t="s">
        <v>187</v>
      </c>
      <c r="C21" s="5" t="s">
        <v>13</v>
      </c>
      <c r="D21" s="68">
        <v>0</v>
      </c>
      <c r="E21" s="101"/>
      <c r="F21" s="6"/>
      <c r="G21" s="6"/>
      <c r="H21" s="6"/>
    </row>
    <row r="22" spans="1:8" x14ac:dyDescent="0.25">
      <c r="A22" s="104">
        <v>15</v>
      </c>
      <c r="B22" s="9" t="s">
        <v>128</v>
      </c>
      <c r="C22" s="5" t="s">
        <v>13</v>
      </c>
      <c r="D22" s="68">
        <v>0</v>
      </c>
      <c r="E22" s="101"/>
      <c r="F22" s="6"/>
      <c r="G22" s="6"/>
      <c r="H22" s="6"/>
    </row>
    <row r="23" spans="1:8" ht="31.5" x14ac:dyDescent="0.25">
      <c r="A23" s="104">
        <v>16</v>
      </c>
      <c r="B23" s="9" t="s">
        <v>129</v>
      </c>
      <c r="C23" s="5" t="s">
        <v>13</v>
      </c>
      <c r="D23" s="68">
        <v>0</v>
      </c>
      <c r="E23" s="101"/>
      <c r="F23" s="6"/>
      <c r="G23" s="6"/>
      <c r="H23" s="6"/>
    </row>
    <row r="24" spans="1:8" x14ac:dyDescent="0.25">
      <c r="A24" s="104">
        <v>17</v>
      </c>
      <c r="B24" s="9" t="s">
        <v>130</v>
      </c>
      <c r="C24" s="5" t="s">
        <v>13</v>
      </c>
      <c r="D24" s="68">
        <v>0</v>
      </c>
      <c r="E24" s="98"/>
      <c r="F24" s="6"/>
      <c r="G24" s="6"/>
      <c r="H24" s="6"/>
    </row>
    <row r="25" spans="1:8" ht="31.5" x14ac:dyDescent="0.25">
      <c r="A25" s="104">
        <v>18</v>
      </c>
      <c r="B25" s="87" t="s">
        <v>117</v>
      </c>
      <c r="C25" s="5" t="s">
        <v>13</v>
      </c>
      <c r="D25" s="69"/>
      <c r="E25" s="99"/>
      <c r="F25" s="6"/>
      <c r="G25" s="6"/>
      <c r="H25" s="6"/>
    </row>
    <row r="26" spans="1:8" x14ac:dyDescent="0.25">
      <c r="A26" s="104">
        <v>19</v>
      </c>
      <c r="B26" s="9" t="s">
        <v>122</v>
      </c>
      <c r="C26" s="5" t="s">
        <v>13</v>
      </c>
      <c r="D26" s="68">
        <v>0</v>
      </c>
      <c r="E26" s="98"/>
      <c r="F26" s="6"/>
      <c r="G26" s="6"/>
      <c r="H26" s="6"/>
    </row>
    <row r="27" spans="1:8" x14ac:dyDescent="0.25">
      <c r="A27" s="104">
        <v>20</v>
      </c>
      <c r="B27" s="125" t="s">
        <v>123</v>
      </c>
      <c r="C27" s="126" t="s">
        <v>13</v>
      </c>
      <c r="D27" s="127">
        <f>[1]TDSheet!$AG$23+[1]TDSheet!$AK$23</f>
        <v>213407.04</v>
      </c>
      <c r="E27" s="99"/>
      <c r="F27" s="6"/>
      <c r="G27" s="6"/>
      <c r="H27" s="6"/>
    </row>
    <row r="28" spans="1:8" ht="45.75" customHeight="1" x14ac:dyDescent="0.25">
      <c r="A28" s="159"/>
      <c r="B28" s="159"/>
      <c r="C28" s="159"/>
      <c r="D28" s="159"/>
      <c r="E28" s="159"/>
      <c r="F28" s="124"/>
      <c r="G28" s="6"/>
      <c r="H28" s="6"/>
    </row>
    <row r="29" spans="1:8" ht="18.75" customHeight="1" x14ac:dyDescent="0.25">
      <c r="A29" s="163" t="s">
        <v>311</v>
      </c>
      <c r="B29" s="163"/>
      <c r="C29" s="163"/>
      <c r="D29" s="163"/>
      <c r="E29" s="163"/>
      <c r="F29" s="6"/>
      <c r="G29" s="6"/>
      <c r="H29" s="6"/>
    </row>
    <row r="30" spans="1:8" ht="19.5" customHeight="1" x14ac:dyDescent="0.25">
      <c r="A30" s="164" t="s">
        <v>314</v>
      </c>
      <c r="B30" s="164"/>
      <c r="C30" s="164"/>
      <c r="D30" s="164"/>
      <c r="E30" s="168"/>
      <c r="F30" s="6"/>
      <c r="G30" s="6"/>
      <c r="H30" s="6"/>
    </row>
    <row r="31" spans="1:8" ht="78.75" x14ac:dyDescent="0.25">
      <c r="A31" s="105"/>
      <c r="B31" s="88" t="s">
        <v>297</v>
      </c>
      <c r="C31" s="55" t="s">
        <v>315</v>
      </c>
      <c r="D31" s="53" t="s">
        <v>316</v>
      </c>
      <c r="E31" s="128"/>
      <c r="F31" s="6"/>
      <c r="G31" s="6"/>
      <c r="H31" s="6"/>
    </row>
    <row r="32" spans="1:8" x14ac:dyDescent="0.25">
      <c r="A32" s="105">
        <v>1</v>
      </c>
      <c r="B32" s="88" t="s">
        <v>298</v>
      </c>
      <c r="C32" s="109">
        <v>63300.635999999999</v>
      </c>
      <c r="D32" s="56" t="s">
        <v>243</v>
      </c>
      <c r="E32" s="117"/>
      <c r="F32" s="6"/>
      <c r="G32" s="6"/>
      <c r="H32" s="6"/>
    </row>
    <row r="33" spans="1:8" x14ac:dyDescent="0.25">
      <c r="A33" s="105">
        <v>2</v>
      </c>
      <c r="B33" s="88" t="s">
        <v>299</v>
      </c>
      <c r="C33" s="109">
        <v>58087.62</v>
      </c>
      <c r="D33" s="53" t="s">
        <v>260</v>
      </c>
      <c r="E33" s="117"/>
      <c r="F33" s="6"/>
      <c r="G33" s="6"/>
      <c r="H33" s="6"/>
    </row>
    <row r="34" spans="1:8" x14ac:dyDescent="0.25">
      <c r="A34" s="105">
        <v>3</v>
      </c>
      <c r="B34" s="89" t="s">
        <v>300</v>
      </c>
      <c r="C34" s="110">
        <v>17108.28</v>
      </c>
      <c r="D34" s="56" t="s">
        <v>262</v>
      </c>
      <c r="E34" s="117"/>
      <c r="F34" s="6"/>
      <c r="G34" s="6"/>
      <c r="H34" s="6"/>
    </row>
    <row r="35" spans="1:8" ht="47.25" x14ac:dyDescent="0.25">
      <c r="A35" s="105">
        <v>4</v>
      </c>
      <c r="B35" s="89" t="s">
        <v>301</v>
      </c>
      <c r="C35" s="110">
        <v>24227</v>
      </c>
      <c r="D35" s="56" t="s">
        <v>243</v>
      </c>
      <c r="E35" s="121"/>
      <c r="F35" s="6"/>
      <c r="G35" s="6"/>
      <c r="H35" s="6"/>
    </row>
    <row r="36" spans="1:8" ht="94.5" x14ac:dyDescent="0.25">
      <c r="A36" s="105">
        <v>5</v>
      </c>
      <c r="B36" s="89" t="s">
        <v>302</v>
      </c>
      <c r="C36" s="110">
        <v>57795.73</v>
      </c>
      <c r="D36" s="56" t="s">
        <v>243</v>
      </c>
      <c r="E36" s="117"/>
      <c r="F36" s="6"/>
      <c r="G36" s="6"/>
      <c r="H36" s="6"/>
    </row>
    <row r="37" spans="1:8" ht="45.75" customHeight="1" x14ac:dyDescent="0.25">
      <c r="A37" s="105">
        <v>6</v>
      </c>
      <c r="B37" s="89" t="s">
        <v>303</v>
      </c>
      <c r="C37" s="110">
        <v>72000</v>
      </c>
      <c r="D37" s="56" t="s">
        <v>262</v>
      </c>
      <c r="E37" s="121"/>
      <c r="F37" s="6"/>
      <c r="G37" s="57"/>
      <c r="H37" s="6"/>
    </row>
    <row r="38" spans="1:8" ht="26.25" customHeight="1" x14ac:dyDescent="0.25">
      <c r="A38" s="105">
        <v>7</v>
      </c>
      <c r="B38" s="81" t="s">
        <v>310</v>
      </c>
      <c r="C38" s="111">
        <v>6000</v>
      </c>
      <c r="D38" s="56" t="s">
        <v>322</v>
      </c>
      <c r="E38" s="117"/>
      <c r="F38" s="6"/>
      <c r="G38" s="57"/>
      <c r="H38" s="6"/>
    </row>
    <row r="39" spans="1:8" ht="36.75" customHeight="1" x14ac:dyDescent="0.25">
      <c r="A39" s="105">
        <v>8</v>
      </c>
      <c r="B39" s="81" t="s">
        <v>308</v>
      </c>
      <c r="C39" s="111">
        <v>5200</v>
      </c>
      <c r="D39" s="56" t="s">
        <v>323</v>
      </c>
      <c r="E39" s="121"/>
      <c r="F39" s="6"/>
      <c r="G39" s="57"/>
      <c r="H39" s="6"/>
    </row>
    <row r="40" spans="1:8" ht="49.5" customHeight="1" x14ac:dyDescent="0.25">
      <c r="A40" s="105">
        <v>9</v>
      </c>
      <c r="B40" s="81" t="s">
        <v>309</v>
      </c>
      <c r="C40" s="111">
        <v>2573</v>
      </c>
      <c r="D40" s="56" t="s">
        <v>321</v>
      </c>
      <c r="E40" s="121"/>
      <c r="F40" s="6"/>
      <c r="G40" s="57"/>
      <c r="H40" s="6"/>
    </row>
    <row r="41" spans="1:8" ht="117" customHeight="1" x14ac:dyDescent="0.25">
      <c r="A41" s="105">
        <v>10</v>
      </c>
      <c r="B41" s="56" t="s">
        <v>317</v>
      </c>
      <c r="C41" s="111">
        <v>9890</v>
      </c>
      <c r="D41" s="56" t="s">
        <v>243</v>
      </c>
      <c r="E41" s="121"/>
      <c r="F41" s="6"/>
      <c r="G41" s="6"/>
      <c r="H41" s="6"/>
    </row>
    <row r="42" spans="1:8" ht="81" customHeight="1" x14ac:dyDescent="0.25">
      <c r="A42" s="105">
        <v>11</v>
      </c>
      <c r="B42" s="81" t="s">
        <v>344</v>
      </c>
      <c r="C42" s="111">
        <v>4678.53</v>
      </c>
      <c r="D42" s="56" t="s">
        <v>324</v>
      </c>
      <c r="E42" s="121"/>
      <c r="F42" s="6"/>
      <c r="G42" s="6"/>
      <c r="H42" s="6"/>
    </row>
    <row r="43" spans="1:8" ht="34.5" customHeight="1" x14ac:dyDescent="0.25">
      <c r="A43" s="105">
        <v>12</v>
      </c>
      <c r="B43" s="89" t="s">
        <v>319</v>
      </c>
      <c r="C43" s="111">
        <v>11112</v>
      </c>
      <c r="D43" s="56" t="s">
        <v>318</v>
      </c>
      <c r="E43" s="121"/>
      <c r="F43" s="6"/>
      <c r="G43" s="6"/>
      <c r="H43" s="6"/>
    </row>
    <row r="44" spans="1:8" ht="33.75" customHeight="1" x14ac:dyDescent="0.25">
      <c r="A44" s="105">
        <v>13</v>
      </c>
      <c r="B44" s="81" t="s">
        <v>345</v>
      </c>
      <c r="C44" s="111">
        <v>6500</v>
      </c>
      <c r="D44" s="56" t="s">
        <v>321</v>
      </c>
      <c r="E44" s="121"/>
      <c r="F44" s="6"/>
      <c r="G44" s="6"/>
      <c r="H44" s="6"/>
    </row>
    <row r="45" spans="1:8" ht="27" customHeight="1" x14ac:dyDescent="0.25">
      <c r="A45" s="105">
        <v>14</v>
      </c>
      <c r="B45" s="81" t="s">
        <v>307</v>
      </c>
      <c r="C45" s="111">
        <v>475</v>
      </c>
      <c r="D45" s="56" t="s">
        <v>325</v>
      </c>
      <c r="E45" s="121"/>
      <c r="F45" s="6"/>
      <c r="G45" s="6"/>
      <c r="H45" s="6"/>
    </row>
    <row r="46" spans="1:8" ht="30.75" customHeight="1" x14ac:dyDescent="0.25">
      <c r="A46" s="105">
        <v>15</v>
      </c>
      <c r="B46" s="60" t="s">
        <v>320</v>
      </c>
      <c r="C46" s="107">
        <f>0.1*SUM(C32:C45)</f>
        <v>33894.779600000002</v>
      </c>
      <c r="D46" s="56" t="s">
        <v>243</v>
      </c>
      <c r="E46" s="121"/>
      <c r="F46" s="6"/>
      <c r="G46" s="6"/>
      <c r="H46" s="6"/>
    </row>
    <row r="47" spans="1:8" ht="24" customHeight="1" x14ac:dyDescent="0.25">
      <c r="A47" s="117"/>
      <c r="B47" s="118"/>
      <c r="C47" s="119"/>
      <c r="D47" s="120"/>
      <c r="E47" s="121"/>
      <c r="F47" s="6"/>
      <c r="G47" s="6"/>
      <c r="H47" s="6"/>
    </row>
    <row r="48" spans="1:8" ht="17.25" customHeight="1" x14ac:dyDescent="0.25">
      <c r="A48" s="112"/>
      <c r="B48" s="165" t="s">
        <v>312</v>
      </c>
      <c r="C48" s="165"/>
      <c r="D48" s="165"/>
      <c r="E48" s="165"/>
      <c r="F48" s="113"/>
      <c r="H48" s="6"/>
    </row>
    <row r="49" spans="1:8" ht="28.5" customHeight="1" x14ac:dyDescent="0.25">
      <c r="A49" s="112"/>
      <c r="B49" s="150" t="s">
        <v>329</v>
      </c>
      <c r="C49" s="150"/>
      <c r="D49" s="114">
        <v>214692.19</v>
      </c>
      <c r="E49" s="94"/>
      <c r="F49" s="94"/>
      <c r="G49" s="6"/>
      <c r="H49" s="6"/>
    </row>
    <row r="50" spans="1:8" ht="28.5" customHeight="1" x14ac:dyDescent="0.25">
      <c r="A50" s="112"/>
      <c r="B50" s="150" t="s">
        <v>331</v>
      </c>
      <c r="C50" s="150"/>
      <c r="D50" s="114">
        <f>D16</f>
        <v>110039.79</v>
      </c>
      <c r="E50" s="94"/>
      <c r="F50" s="94"/>
      <c r="G50" s="6"/>
      <c r="H50" s="6"/>
    </row>
    <row r="51" spans="1:8" ht="28.5" customHeight="1" x14ac:dyDescent="0.25">
      <c r="A51" s="112"/>
      <c r="B51" s="150" t="s">
        <v>332</v>
      </c>
      <c r="C51" s="150"/>
      <c r="D51" s="114">
        <f>D20</f>
        <v>76259.820000000007</v>
      </c>
      <c r="E51" s="94"/>
      <c r="F51" s="94"/>
      <c r="G51" s="6"/>
      <c r="H51" s="6"/>
    </row>
    <row r="52" spans="1:8" ht="24.75" customHeight="1" x14ac:dyDescent="0.25">
      <c r="A52" s="151" t="s">
        <v>326</v>
      </c>
      <c r="B52" s="151"/>
      <c r="C52" s="151"/>
      <c r="D52" s="151"/>
      <c r="E52" s="151"/>
      <c r="F52" s="116"/>
      <c r="G52" s="116"/>
      <c r="H52" s="6"/>
    </row>
    <row r="53" spans="1:8" ht="45" customHeight="1" x14ac:dyDescent="0.25">
      <c r="A53" s="115"/>
      <c r="B53" s="56" t="s">
        <v>297</v>
      </c>
      <c r="C53" s="129" t="s">
        <v>327</v>
      </c>
      <c r="D53" s="53" t="s">
        <v>328</v>
      </c>
      <c r="E53" s="128"/>
      <c r="F53" s="6"/>
      <c r="G53" s="6"/>
      <c r="H53" s="6"/>
    </row>
    <row r="54" spans="1:8" ht="63.75" customHeight="1" x14ac:dyDescent="0.25">
      <c r="A54" s="105">
        <v>1</v>
      </c>
      <c r="B54" s="81" t="s">
        <v>337</v>
      </c>
      <c r="C54" s="108">
        <f>8*2247</f>
        <v>17976</v>
      </c>
      <c r="D54" s="56" t="s">
        <v>338</v>
      </c>
      <c r="E54" s="121"/>
      <c r="F54" s="6"/>
      <c r="G54" s="6"/>
      <c r="H54" s="6"/>
    </row>
    <row r="55" spans="1:8" ht="28.5" customHeight="1" x14ac:dyDescent="0.25">
      <c r="A55" s="105">
        <v>1</v>
      </c>
      <c r="B55" s="81" t="s">
        <v>346</v>
      </c>
      <c r="C55" s="108">
        <v>785</v>
      </c>
      <c r="D55" s="56" t="s">
        <v>266</v>
      </c>
      <c r="E55" s="121"/>
      <c r="F55" s="57"/>
      <c r="G55" s="6"/>
      <c r="H55" s="6"/>
    </row>
    <row r="56" spans="1:8" ht="28.5" customHeight="1" x14ac:dyDescent="0.25">
      <c r="A56" s="105">
        <v>1</v>
      </c>
      <c r="B56" s="81" t="s">
        <v>339</v>
      </c>
      <c r="C56" s="108">
        <v>3423</v>
      </c>
      <c r="D56" s="56" t="s">
        <v>266</v>
      </c>
      <c r="E56" s="121"/>
      <c r="F56" s="6"/>
      <c r="G56" s="6"/>
      <c r="H56" s="6"/>
    </row>
    <row r="57" spans="1:8" ht="28.5" customHeight="1" x14ac:dyDescent="0.25">
      <c r="A57" s="105">
        <v>1</v>
      </c>
      <c r="B57" s="81" t="s">
        <v>341</v>
      </c>
      <c r="C57" s="108">
        <v>1239</v>
      </c>
      <c r="D57" s="56"/>
      <c r="E57" s="121"/>
      <c r="F57" s="6"/>
      <c r="G57" s="6"/>
      <c r="H57" s="6"/>
    </row>
    <row r="58" spans="1:8" ht="65.25" customHeight="1" x14ac:dyDescent="0.25">
      <c r="A58" s="105">
        <v>1</v>
      </c>
      <c r="B58" s="81" t="s">
        <v>342</v>
      </c>
      <c r="C58" s="108">
        <v>5426</v>
      </c>
      <c r="D58" s="56"/>
      <c r="E58" s="121"/>
      <c r="F58" s="6"/>
      <c r="G58" s="6"/>
      <c r="H58" s="6"/>
    </row>
    <row r="59" spans="1:8" ht="20.25" customHeight="1" x14ac:dyDescent="0.25">
      <c r="A59" s="105">
        <v>1</v>
      </c>
      <c r="B59" s="81" t="s">
        <v>343</v>
      </c>
      <c r="C59" s="108">
        <v>2500</v>
      </c>
      <c r="D59" s="56" t="s">
        <v>266</v>
      </c>
      <c r="E59" s="121"/>
      <c r="F59" s="6"/>
      <c r="G59" s="6"/>
      <c r="H59" s="6"/>
    </row>
    <row r="60" spans="1:8" ht="28.5" customHeight="1" x14ac:dyDescent="0.25">
      <c r="A60" s="105">
        <v>1</v>
      </c>
      <c r="B60" s="81" t="s">
        <v>340</v>
      </c>
      <c r="C60" s="108">
        <v>3870</v>
      </c>
      <c r="D60" s="56" t="s">
        <v>266</v>
      </c>
      <c r="E60" s="121"/>
      <c r="F60" s="6"/>
      <c r="G60" s="6"/>
      <c r="H60" s="6"/>
    </row>
    <row r="61" spans="1:8" ht="31.5" x14ac:dyDescent="0.25">
      <c r="A61" s="105">
        <v>1</v>
      </c>
      <c r="B61" s="61" t="s">
        <v>336</v>
      </c>
      <c r="C61" s="129">
        <f>SUM(C54:C60)</f>
        <v>35219</v>
      </c>
      <c r="D61" s="53"/>
      <c r="E61" s="94"/>
      <c r="F61" s="6"/>
      <c r="G61" s="6"/>
      <c r="H61" s="6"/>
    </row>
    <row r="62" spans="1:8" ht="34.5" customHeight="1" x14ac:dyDescent="0.25">
      <c r="A62" s="117"/>
      <c r="B62" s="152" t="s">
        <v>333</v>
      </c>
      <c r="C62" s="152"/>
      <c r="D62" s="122">
        <f>D51-C61</f>
        <v>41040.820000000007</v>
      </c>
      <c r="E62" s="94"/>
      <c r="F62" s="6"/>
      <c r="G62" s="6"/>
      <c r="H62" s="6"/>
    </row>
    <row r="63" spans="1:8" ht="30.75" customHeight="1" x14ac:dyDescent="0.25">
      <c r="A63" s="117"/>
      <c r="B63" s="167" t="s">
        <v>334</v>
      </c>
      <c r="C63" s="167"/>
      <c r="D63" s="123">
        <f>D50+D62</f>
        <v>151080.60999999999</v>
      </c>
      <c r="E63" s="94"/>
      <c r="F63" s="6"/>
      <c r="G63" s="6"/>
      <c r="H63" s="6"/>
    </row>
    <row r="64" spans="1:8" ht="35.25" customHeight="1" x14ac:dyDescent="0.25">
      <c r="A64" s="166" t="s">
        <v>330</v>
      </c>
      <c r="B64" s="166"/>
      <c r="C64" s="166"/>
      <c r="D64" s="166"/>
      <c r="E64" s="166"/>
      <c r="F64" s="6"/>
      <c r="G64" s="6"/>
      <c r="H64" s="6"/>
    </row>
    <row r="65" spans="1:8" ht="35.25" customHeight="1" x14ac:dyDescent="0.25">
      <c r="A65" s="166"/>
      <c r="B65" s="166"/>
      <c r="C65" s="166"/>
      <c r="D65" s="166"/>
      <c r="E65" s="166"/>
      <c r="F65" s="6"/>
      <c r="G65" s="6"/>
      <c r="H65" s="6"/>
    </row>
    <row r="66" spans="1:8" ht="33" customHeight="1" x14ac:dyDescent="0.25">
      <c r="A66" s="155" t="s">
        <v>188</v>
      </c>
      <c r="B66" s="156"/>
      <c r="C66" s="156"/>
      <c r="D66" s="156"/>
      <c r="E66" s="157"/>
    </row>
    <row r="67" spans="1:8" x14ac:dyDescent="0.25">
      <c r="A67" s="106"/>
      <c r="B67" s="90" t="s">
        <v>189</v>
      </c>
      <c r="C67" s="90"/>
      <c r="D67" s="19" t="s">
        <v>6</v>
      </c>
      <c r="E67" s="53">
        <v>0</v>
      </c>
    </row>
    <row r="68" spans="1:8" x14ac:dyDescent="0.25">
      <c r="A68" s="106"/>
      <c r="B68" s="90" t="s">
        <v>190</v>
      </c>
      <c r="C68" s="90"/>
      <c r="D68" s="19" t="s">
        <v>6</v>
      </c>
      <c r="E68" s="53">
        <v>0</v>
      </c>
    </row>
    <row r="69" spans="1:8" ht="31.5" x14ac:dyDescent="0.25">
      <c r="A69" s="106"/>
      <c r="B69" s="90" t="s">
        <v>191</v>
      </c>
      <c r="C69" s="90"/>
      <c r="D69" s="19" t="s">
        <v>6</v>
      </c>
      <c r="E69" s="53">
        <v>0</v>
      </c>
    </row>
    <row r="70" spans="1:8" x14ac:dyDescent="0.25">
      <c r="A70" s="106"/>
      <c r="B70" s="90" t="s">
        <v>192</v>
      </c>
      <c r="C70" s="90"/>
      <c r="D70" s="19" t="s">
        <v>13</v>
      </c>
      <c r="E70" s="53">
        <v>0</v>
      </c>
    </row>
    <row r="71" spans="1:8" ht="19.5" customHeight="1" x14ac:dyDescent="0.25">
      <c r="A71" s="155" t="s">
        <v>118</v>
      </c>
      <c r="B71" s="156"/>
      <c r="C71" s="156"/>
      <c r="D71" s="156"/>
      <c r="E71" s="157"/>
    </row>
    <row r="72" spans="1:8" ht="31.5" x14ac:dyDescent="0.25">
      <c r="A72" s="106"/>
      <c r="B72" s="91" t="s">
        <v>119</v>
      </c>
      <c r="C72" s="91"/>
      <c r="D72" s="19" t="s">
        <v>13</v>
      </c>
      <c r="E72" s="55"/>
    </row>
    <row r="73" spans="1:8" x14ac:dyDescent="0.25">
      <c r="A73" s="106"/>
      <c r="B73" s="90" t="s">
        <v>124</v>
      </c>
      <c r="C73" s="90"/>
      <c r="D73" s="19" t="s">
        <v>13</v>
      </c>
      <c r="E73" s="55">
        <v>0</v>
      </c>
    </row>
    <row r="74" spans="1:8" x14ac:dyDescent="0.25">
      <c r="A74" s="106"/>
      <c r="B74" s="90" t="s">
        <v>125</v>
      </c>
      <c r="C74" s="90"/>
      <c r="D74" s="19" t="s">
        <v>13</v>
      </c>
      <c r="E74" s="55">
        <v>0</v>
      </c>
    </row>
    <row r="75" spans="1:8" ht="31.5" x14ac:dyDescent="0.25">
      <c r="A75" s="106"/>
      <c r="B75" s="91" t="s">
        <v>120</v>
      </c>
      <c r="C75" s="91"/>
      <c r="D75" s="19" t="s">
        <v>13</v>
      </c>
      <c r="E75" s="55"/>
    </row>
    <row r="76" spans="1:8" x14ac:dyDescent="0.25">
      <c r="A76" s="106"/>
      <c r="B76" s="90" t="s">
        <v>124</v>
      </c>
      <c r="C76" s="90"/>
      <c r="D76" s="19" t="s">
        <v>13</v>
      </c>
      <c r="E76" s="55">
        <v>0</v>
      </c>
    </row>
    <row r="77" spans="1:8" x14ac:dyDescent="0.25">
      <c r="A77" s="106"/>
      <c r="B77" s="90" t="s">
        <v>125</v>
      </c>
      <c r="C77" s="90"/>
      <c r="D77" s="19" t="s">
        <v>13</v>
      </c>
      <c r="E77" s="55">
        <v>123692.67</v>
      </c>
    </row>
    <row r="78" spans="1:8" ht="40.5" customHeight="1" x14ac:dyDescent="0.25">
      <c r="A78" s="155" t="s">
        <v>193</v>
      </c>
      <c r="B78" s="156"/>
      <c r="C78" s="156"/>
      <c r="D78" s="156"/>
      <c r="E78" s="157"/>
    </row>
    <row r="79" spans="1:8" ht="31.5" x14ac:dyDescent="0.25">
      <c r="A79" s="160"/>
      <c r="B79" s="91" t="s">
        <v>91</v>
      </c>
      <c r="C79" s="91"/>
      <c r="D79" s="19" t="s">
        <v>5</v>
      </c>
      <c r="E79" s="53" t="s">
        <v>255</v>
      </c>
      <c r="F79" s="8" t="s">
        <v>245</v>
      </c>
      <c r="G79" s="62"/>
      <c r="H79" s="62"/>
    </row>
    <row r="80" spans="1:8" x14ac:dyDescent="0.25">
      <c r="A80" s="161"/>
      <c r="B80" s="91" t="s">
        <v>59</v>
      </c>
      <c r="C80" s="91"/>
      <c r="D80" s="19" t="s">
        <v>5</v>
      </c>
      <c r="E80" s="53" t="s">
        <v>240</v>
      </c>
      <c r="F80" s="8" t="s">
        <v>240</v>
      </c>
      <c r="G80" s="62"/>
      <c r="H80" s="62"/>
    </row>
    <row r="81" spans="1:8" x14ac:dyDescent="0.25">
      <c r="A81" s="161"/>
      <c r="B81" s="91" t="s">
        <v>121</v>
      </c>
      <c r="C81" s="91"/>
      <c r="D81" s="19" t="s">
        <v>98</v>
      </c>
      <c r="E81" s="53">
        <v>1753.5250000000001</v>
      </c>
      <c r="F81" s="8">
        <v>1070.33</v>
      </c>
      <c r="G81" s="62"/>
      <c r="H81" s="62"/>
    </row>
    <row r="82" spans="1:8" x14ac:dyDescent="0.25">
      <c r="A82" s="161"/>
      <c r="B82" s="91" t="s">
        <v>194</v>
      </c>
      <c r="C82" s="91"/>
      <c r="D82" s="19" t="s">
        <v>13</v>
      </c>
      <c r="E82" s="58">
        <v>20875.57</v>
      </c>
      <c r="F82" s="50">
        <v>11897.7</v>
      </c>
      <c r="G82" s="63"/>
      <c r="H82" s="63"/>
    </row>
    <row r="83" spans="1:8" x14ac:dyDescent="0.25">
      <c r="A83" s="161"/>
      <c r="B83" s="90" t="s">
        <v>195</v>
      </c>
      <c r="C83" s="90"/>
      <c r="D83" s="19" t="s">
        <v>13</v>
      </c>
      <c r="E83" s="59">
        <v>7399.28</v>
      </c>
      <c r="F83" s="51">
        <v>4234.1099999999997</v>
      </c>
      <c r="G83" s="64"/>
      <c r="H83" s="64"/>
    </row>
    <row r="84" spans="1:8" x14ac:dyDescent="0.25">
      <c r="A84" s="161"/>
      <c r="B84" s="90" t="s">
        <v>196</v>
      </c>
      <c r="C84" s="90"/>
      <c r="D84" s="19" t="s">
        <v>13</v>
      </c>
      <c r="E84" s="59">
        <f>E82-E83</f>
        <v>13476.29</v>
      </c>
      <c r="F84" s="51">
        <f>F82-F83</f>
        <v>7663.5900000000011</v>
      </c>
      <c r="G84" s="64"/>
      <c r="H84" s="64"/>
    </row>
    <row r="85" spans="1:8" ht="60" customHeight="1" x14ac:dyDescent="0.25">
      <c r="A85" s="161"/>
      <c r="B85" s="90" t="s">
        <v>199</v>
      </c>
      <c r="C85" s="90"/>
      <c r="D85" s="19" t="s">
        <v>13</v>
      </c>
      <c r="E85" s="153" t="s">
        <v>306</v>
      </c>
      <c r="F85" s="153"/>
      <c r="G85" s="65"/>
      <c r="H85" s="65"/>
    </row>
    <row r="86" spans="1:8" ht="31.5" customHeight="1" x14ac:dyDescent="0.25">
      <c r="A86" s="161"/>
      <c r="B86" s="90" t="s">
        <v>198</v>
      </c>
      <c r="C86" s="90"/>
      <c r="D86" s="19" t="s">
        <v>13</v>
      </c>
      <c r="E86" s="153"/>
      <c r="F86" s="153"/>
      <c r="G86" s="65"/>
      <c r="H86" s="65"/>
    </row>
    <row r="87" spans="1:8" ht="31.5" customHeight="1" x14ac:dyDescent="0.25">
      <c r="A87" s="161"/>
      <c r="B87" s="90" t="s">
        <v>197</v>
      </c>
      <c r="C87" s="90"/>
      <c r="D87" s="19" t="s">
        <v>13</v>
      </c>
      <c r="E87" s="153"/>
      <c r="F87" s="153"/>
      <c r="G87" s="65"/>
      <c r="H87" s="65"/>
    </row>
    <row r="88" spans="1:8" ht="47.25" x14ac:dyDescent="0.25">
      <c r="A88" s="162"/>
      <c r="B88" s="91" t="s">
        <v>200</v>
      </c>
      <c r="C88" s="91"/>
      <c r="D88" s="19" t="s">
        <v>13</v>
      </c>
      <c r="E88" s="58">
        <v>0</v>
      </c>
      <c r="F88" s="8">
        <v>0</v>
      </c>
      <c r="G88" s="62"/>
      <c r="H88" s="62"/>
    </row>
    <row r="89" spans="1:8" ht="35.25" customHeight="1" x14ac:dyDescent="0.25">
      <c r="A89" s="155" t="s">
        <v>201</v>
      </c>
      <c r="B89" s="156"/>
      <c r="C89" s="156"/>
      <c r="D89" s="156"/>
      <c r="E89" s="157"/>
    </row>
    <row r="90" spans="1:8" x14ac:dyDescent="0.25">
      <c r="A90" s="106"/>
      <c r="B90" s="90" t="s">
        <v>189</v>
      </c>
      <c r="C90" s="90"/>
      <c r="D90" s="19" t="s">
        <v>6</v>
      </c>
      <c r="E90" s="59">
        <v>0</v>
      </c>
    </row>
    <row r="91" spans="1:8" x14ac:dyDescent="0.25">
      <c r="A91" s="106"/>
      <c r="B91" s="90" t="s">
        <v>190</v>
      </c>
      <c r="C91" s="90"/>
      <c r="D91" s="19" t="s">
        <v>6</v>
      </c>
      <c r="E91" s="53">
        <v>0</v>
      </c>
    </row>
    <row r="92" spans="1:8" ht="31.5" x14ac:dyDescent="0.25">
      <c r="A92" s="106"/>
      <c r="B92" s="90" t="s">
        <v>191</v>
      </c>
      <c r="C92" s="90"/>
      <c r="D92" s="19" t="s">
        <v>6</v>
      </c>
      <c r="E92" s="18">
        <v>0</v>
      </c>
    </row>
    <row r="93" spans="1:8" x14ac:dyDescent="0.25">
      <c r="A93" s="106"/>
      <c r="B93" s="90" t="s">
        <v>192</v>
      </c>
      <c r="C93" s="90"/>
      <c r="D93" s="19" t="s">
        <v>13</v>
      </c>
      <c r="E93" s="53">
        <v>0</v>
      </c>
    </row>
    <row r="94" spans="1:8" ht="43.5" customHeight="1" x14ac:dyDescent="0.25">
      <c r="A94" s="155" t="s">
        <v>202</v>
      </c>
      <c r="B94" s="156"/>
      <c r="C94" s="156"/>
      <c r="D94" s="156"/>
      <c r="E94" s="157"/>
    </row>
    <row r="95" spans="1:8" ht="31.5" x14ac:dyDescent="0.25">
      <c r="A95" s="106"/>
      <c r="B95" s="90" t="s">
        <v>203</v>
      </c>
      <c r="C95" s="90"/>
      <c r="D95" s="19" t="s">
        <v>6</v>
      </c>
      <c r="E95" s="53">
        <v>0</v>
      </c>
    </row>
    <row r="96" spans="1:8" x14ac:dyDescent="0.25">
      <c r="A96" s="106"/>
      <c r="B96" s="90" t="s">
        <v>204</v>
      </c>
      <c r="C96" s="90"/>
      <c r="D96" s="19" t="s">
        <v>6</v>
      </c>
      <c r="E96" s="53">
        <v>0</v>
      </c>
    </row>
    <row r="97" spans="1:5" ht="31.5" x14ac:dyDescent="0.25">
      <c r="A97" s="106"/>
      <c r="B97" s="90" t="s">
        <v>205</v>
      </c>
      <c r="C97" s="90"/>
      <c r="D97" s="19" t="s">
        <v>13</v>
      </c>
      <c r="E97" s="18">
        <v>0</v>
      </c>
    </row>
    <row r="98" spans="1:5" x14ac:dyDescent="0.25">
      <c r="B98" s="92"/>
      <c r="C98" s="92"/>
    </row>
    <row r="99" spans="1:5" x14ac:dyDescent="0.25">
      <c r="A99" s="1"/>
      <c r="B99" s="92" t="s">
        <v>304</v>
      </c>
      <c r="C99" s="92"/>
      <c r="E99" s="1" t="s">
        <v>305</v>
      </c>
    </row>
  </sheetData>
  <mergeCells count="20">
    <mergeCell ref="E1:F4"/>
    <mergeCell ref="A89:E89"/>
    <mergeCell ref="A94:E94"/>
    <mergeCell ref="A5:F5"/>
    <mergeCell ref="A28:E28"/>
    <mergeCell ref="A66:E66"/>
    <mergeCell ref="A71:E71"/>
    <mergeCell ref="A78:E78"/>
    <mergeCell ref="A79:A88"/>
    <mergeCell ref="A29:E29"/>
    <mergeCell ref="A30:E30"/>
    <mergeCell ref="B48:E48"/>
    <mergeCell ref="B49:C49"/>
    <mergeCell ref="A64:E65"/>
    <mergeCell ref="B63:C63"/>
    <mergeCell ref="B50:C50"/>
    <mergeCell ref="B51:C51"/>
    <mergeCell ref="A52:E52"/>
    <mergeCell ref="B62:C62"/>
    <mergeCell ref="E85:F87"/>
  </mergeCells>
  <pageMargins left="0.70866141732283472" right="0.70866141732283472" top="0.31496062992125984" bottom="0.3149606299212598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2022-03-29T03:18:59Z</dcterms:modified>
</cp:coreProperties>
</file>