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 defaultThemeVersion="124226"/>
  <bookViews>
    <workbookView xWindow="0" yWindow="0" windowWidth="20490" windowHeight="8355"/>
  </bookViews>
  <sheets>
    <sheet name="2.8" sheetId="12" r:id="rId1"/>
  </sheets>
  <definedNames>
    <definedName name="_xlnm.Print_Titles" localSheetId="0">'2.8'!#REF!</definedName>
  </definedNames>
  <calcPr calcId="125725"/>
</workbook>
</file>

<file path=xl/calcChain.xml><?xml version="1.0" encoding="utf-8"?>
<calcChain xmlns="http://schemas.openxmlformats.org/spreadsheetml/2006/main">
  <c r="C43" i="12"/>
  <c r="C54" l="1"/>
  <c r="C60" s="1"/>
  <c r="C47" l="1"/>
  <c r="C48" l="1"/>
  <c r="C62" s="1"/>
  <c r="C63" s="1"/>
  <c r="D22"/>
  <c r="D14"/>
  <c r="D11"/>
</calcChain>
</file>

<file path=xl/sharedStrings.xml><?xml version="1.0" encoding="utf-8"?>
<sst xmlns="http://schemas.openxmlformats.org/spreadsheetml/2006/main" count="114" uniqueCount="83">
  <si>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</si>
  <si>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</si>
  <si>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</si>
  <si>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</si>
  <si>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</si>
  <si>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</si>
  <si>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</si>
  <si>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руб.</t>
  </si>
  <si>
    <t>Дата начала отчетного периода</t>
  </si>
  <si>
    <t>Дата конца отчетного периода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</si>
  <si>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</si>
  <si>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</si>
  <si>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</si>
  <si>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-         переплата потребителями</t>
  </si>
  <si>
    <t>-         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</si>
  <si>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</si>
  <si>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</si>
  <si>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</si>
  <si>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</si>
  <si>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</si>
  <si>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</si>
  <si>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</si>
  <si>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</si>
  <si>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</si>
  <si>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</si>
  <si>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</si>
  <si>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</si>
  <si>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</si>
  <si>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Ежедневно</t>
  </si>
  <si>
    <t>Круглосуточно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</si>
  <si>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</si>
  <si>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</si>
  <si>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</si>
  <si>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</si>
  <si>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</si>
  <si>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</si>
  <si>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</si>
  <si>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Ежеквартально</t>
  </si>
  <si>
    <t xml:space="preserve">Согласовано:  </t>
  </si>
  <si>
    <t>Совет МКД</t>
  </si>
  <si>
    <t xml:space="preserve">  </t>
  </si>
  <si>
    <t xml:space="preserve">Промывка системы отопления </t>
  </si>
  <si>
    <t>Утверждаю                               генеральный директор                                                            ООО "УК "Прибайкальская"                       Н. Н. Орленко</t>
  </si>
  <si>
    <t>1 раз</t>
  </si>
  <si>
    <t>1 раз в три дня</t>
  </si>
  <si>
    <t>Содержание</t>
  </si>
  <si>
    <t>Выполняемые работы и услуги по содержанию общего имущества</t>
  </si>
  <si>
    <t>№</t>
  </si>
  <si>
    <t>Годовая фактическая стоимость работ /услуг, руб.</t>
  </si>
  <si>
    <t>Периодичность выполнения работ</t>
  </si>
  <si>
    <t>1 раз после окончания отопительного периода</t>
  </si>
  <si>
    <t>Дезинсекция и дератизация подвальных помещений</t>
  </si>
  <si>
    <t>Техническое освидетельствование лифтов 2шт</t>
  </si>
  <si>
    <t>1 раз в год</t>
  </si>
  <si>
    <t>Емемесячно</t>
  </si>
  <si>
    <t>Дезинфекция мест общего пользования для профилатики короновируса</t>
  </si>
  <si>
    <t>Услуги по упрвлению мноквртирным домом</t>
  </si>
  <si>
    <t>Текущий ремонт</t>
  </si>
  <si>
    <t>Выполняемые работы по текущему ремонту общего имущества</t>
  </si>
  <si>
    <t>Объем выполненных работ</t>
  </si>
  <si>
    <t>Итого расходы по статье текущий ремонт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</si>
  <si>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</si>
  <si>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Остаток средств по статье текущий ремонт за 2020 г. руб.</t>
  </si>
  <si>
    <t>Форма 2.8. Отчет об исполнении ООО "УК "Прибайкальская" договора управления смет доходов и расходов МКД ул. Костычева, 27/7 за 2021 г.</t>
  </si>
  <si>
    <t>Переходящия задолженность денежных средств (на начало периода):</t>
  </si>
  <si>
    <t>Подготовка и сдача теплового пункта к отопительному периоду 2020-2021 гг.</t>
  </si>
  <si>
    <t>Начислено по статье текущий ремонт за 2021 г. руб.</t>
  </si>
  <si>
    <t>Оплачено по статье текущий ремонт за 2021 г, руб.</t>
  </si>
  <si>
    <t>Перерасход (-) или экономия (+) средств по статье текущий ремонт за 2021 г, руб.</t>
  </si>
  <si>
    <t>Остаток средств (- перерасход, + экономия), по статье текущий ремонт с учетом  2020 г.руб.</t>
  </si>
  <si>
    <t>Реле давления 1шт ,                    автомат 3-х полюсной, реле контрроля фаз 1шт</t>
  </si>
  <si>
    <t>15мм 1шт</t>
  </si>
  <si>
    <t>Демонтаж-монтаж системы видеонаблюдения из кв 8 в подвальное помещение, ремонт системы видеонаблюдения</t>
  </si>
  <si>
    <t>Поверка общедомового прибора учета холодного водоснабжения</t>
  </si>
  <si>
    <t>Ремонт автоматики системы отопления в тепловом пункте</t>
  </si>
  <si>
    <t>Ремонт,  замена и регулировка доводчиков, ручек, уплотнителей дверей подъезда</t>
  </si>
  <si>
    <t>Работы по ремонту автоматической пожарной сигнализации и системы опвещения и управления эвакуацией</t>
  </si>
  <si>
    <t>Техническое обслуживание автоматической пожарной сигнализации и системы опвещения и управления эвакуацией</t>
  </si>
  <si>
    <t>11 месяцев</t>
  </si>
  <si>
    <t>Услуги охраны с испоьзованием технических средств</t>
  </si>
  <si>
    <t>Монтаж системы охранной сигнализации для помещение пожарной сигнализации и насосной станции</t>
  </si>
  <si>
    <t>Замена крана на конвекторе 16 эт в подъезде</t>
  </si>
  <si>
    <t>Главный инженер ООО "УК "Прибайкальская"                                                                                                      Белкин И. О.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</si>
</sst>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7" fillId="0" borderId="0" xfId="0" applyFont="1" applyBorder="1" applyAlignment="1">
      <alignment horizontal="left" wrapText="1"/>
    </xf>
    <xf numFmtId="0" fontId="1" fillId="0" borderId="0" xfId="0" applyFont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left" vertical="center" wrapText="1"/>
    </xf>
    <xf numFmtId="2" fontId="6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11" fillId="3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0"/>
  <sheetViews>
    <sheetView tabSelected="1" view="pageLayout" topLeftCell="A49" zoomScale="115" zoomScaleNormal="115" zoomScalePageLayoutView="115" workbookViewId="0">
      <selection activeCell="E54" sqref="E54"/>
    </sheetView>
  </sheetViews>
  <sheetFormatPr defaultColWidth="9.140625" defaultRowHeight="15.75"/>
  <cols>
    <col min="1" max="1" width="7.140625" style="1" customWidth="1"/>
    <col min="2" max="2" width="47.28515625" style="7" customWidth="1"/>
    <col min="3" max="3" width="27.7109375" style="1" customWidth="1"/>
    <col min="4" max="4" width="16.7109375" style="1" customWidth="1"/>
    <col min="5" max="5" width="17.140625" style="1" customWidth="1"/>
    <col min="6" max="6" width="11.5703125" style="1" customWidth="1"/>
    <col min="7" max="7" width="11.85546875" style="1" customWidth="1"/>
    <col min="8" max="16384" width="9.140625" style="1"/>
  </cols>
  <sheetData>
    <row r="1" spans="1:7">
      <c r="A1" s="22" t="s">
        <v>40</v>
      </c>
      <c r="B1" s="23"/>
      <c r="C1" s="30"/>
      <c r="D1" s="67" t="s">
        <v>42</v>
      </c>
      <c r="E1" s="67"/>
      <c r="F1"/>
      <c r="G1"/>
    </row>
    <row r="2" spans="1:7" ht="18.75">
      <c r="A2" s="22"/>
      <c r="B2" s="21" t="s">
        <v>38</v>
      </c>
      <c r="C2" s="31"/>
      <c r="D2" s="67"/>
      <c r="E2" s="67"/>
      <c r="F2"/>
      <c r="G2"/>
    </row>
    <row r="3" spans="1:7" ht="29.25" customHeight="1">
      <c r="A3" s="22"/>
      <c r="B3" s="24" t="s">
        <v>39</v>
      </c>
      <c r="C3" s="31"/>
      <c r="D3" s="67"/>
      <c r="E3" s="67"/>
      <c r="F3"/>
      <c r="G3"/>
    </row>
    <row r="4" spans="1:7">
      <c r="A4" s="22"/>
      <c r="B4" s="23"/>
      <c r="C4" s="30"/>
      <c r="D4" s="67"/>
      <c r="E4" s="67"/>
      <c r="F4"/>
      <c r="G4"/>
    </row>
    <row r="5" spans="1:7" ht="37.5" customHeight="1">
      <c r="A5" s="68" t="s">
        <v>63</v>
      </c>
      <c r="B5" s="68"/>
      <c r="C5" s="68"/>
      <c r="D5" s="68"/>
      <c r="E5" s="69"/>
      <c r="F5"/>
      <c r="G5"/>
    </row>
    <row r="6" spans="1:7">
      <c r="A6" s="2" t="s">
        <v>0</v>
      </c>
      <c r="B6" s="8" t="s">
        <v>1</v>
      </c>
      <c r="C6" s="2" t="s">
        <v>2</v>
      </c>
      <c r="D6" s="2" t="s">
        <v>3</v>
      </c>
      <c r="E6" s="32"/>
      <c r="F6"/>
      <c r="G6"/>
    </row>
    <row r="7" spans="1:7">
      <c r="A7" s="3">
        <v>1</v>
      </c>
      <c r="B7" s="9" t="s">
        <v>4</v>
      </c>
      <c r="C7" s="4" t="s">
        <v>5</v>
      </c>
      <c r="D7" s="12">
        <v>44600</v>
      </c>
      <c r="E7" s="33"/>
      <c r="F7"/>
      <c r="G7"/>
    </row>
    <row r="8" spans="1:7">
      <c r="A8" s="3">
        <v>2</v>
      </c>
      <c r="B8" s="9" t="s">
        <v>8</v>
      </c>
      <c r="C8" s="4" t="s">
        <v>5</v>
      </c>
      <c r="D8" s="12">
        <v>44197</v>
      </c>
      <c r="E8" s="33"/>
      <c r="F8"/>
      <c r="G8"/>
    </row>
    <row r="9" spans="1:7">
      <c r="A9" s="3">
        <v>3</v>
      </c>
      <c r="B9" s="9" t="s">
        <v>9</v>
      </c>
      <c r="C9" s="4" t="s">
        <v>5</v>
      </c>
      <c r="D9" s="12">
        <v>44561</v>
      </c>
      <c r="E9" s="33"/>
      <c r="F9"/>
      <c r="G9"/>
    </row>
    <row r="10" spans="1:7" ht="31.5">
      <c r="A10" s="3">
        <v>4</v>
      </c>
      <c r="B10" s="10" t="s">
        <v>64</v>
      </c>
      <c r="C10" s="4" t="s">
        <v>7</v>
      </c>
      <c r="D10" s="13">
        <v>291985.89</v>
      </c>
      <c r="E10" s="34"/>
      <c r="F10"/>
      <c r="G10"/>
    </row>
    <row r="11" spans="1:7" ht="47.25">
      <c r="A11" s="3">
        <v>5</v>
      </c>
      <c r="B11" s="10" t="s">
        <v>20</v>
      </c>
      <c r="C11" s="4" t="s">
        <v>7</v>
      </c>
      <c r="D11" s="13">
        <f>D12+D13</f>
        <v>1409202.48</v>
      </c>
      <c r="E11" s="35"/>
      <c r="F11"/>
      <c r="G11"/>
    </row>
    <row r="12" spans="1:7">
      <c r="A12" s="3">
        <v>6</v>
      </c>
      <c r="B12" s="6" t="s">
        <v>15</v>
      </c>
      <c r="C12" s="4" t="s">
        <v>7</v>
      </c>
      <c r="D12" s="20">
        <v>1102261.08</v>
      </c>
      <c r="E12" s="35"/>
      <c r="F12"/>
      <c r="G12"/>
    </row>
    <row r="13" spans="1:7">
      <c r="A13" s="3">
        <v>7</v>
      </c>
      <c r="B13" s="6" t="s">
        <v>16</v>
      </c>
      <c r="C13" s="4" t="s">
        <v>7</v>
      </c>
      <c r="D13" s="20">
        <v>306941.40000000002</v>
      </c>
      <c r="E13" s="35"/>
      <c r="F13"/>
      <c r="G13"/>
    </row>
    <row r="14" spans="1:7">
      <c r="A14" s="3">
        <v>8</v>
      </c>
      <c r="B14" s="10" t="s">
        <v>10</v>
      </c>
      <c r="C14" s="4" t="s">
        <v>7</v>
      </c>
      <c r="D14" s="13">
        <f>SUM(D15:D21)</f>
        <v>1188360.74</v>
      </c>
      <c r="E14" s="35"/>
      <c r="F14"/>
      <c r="G14"/>
    </row>
    <row r="15" spans="1:7">
      <c r="A15" s="3">
        <v>9</v>
      </c>
      <c r="B15" s="6" t="s">
        <v>21</v>
      </c>
      <c r="C15" s="4" t="s">
        <v>7</v>
      </c>
      <c r="D15" s="13"/>
      <c r="E15" s="35"/>
      <c r="F15"/>
      <c r="G15"/>
    </row>
    <row r="16" spans="1:7">
      <c r="A16" s="3">
        <v>10</v>
      </c>
      <c r="B16" s="6" t="s">
        <v>15</v>
      </c>
      <c r="C16" s="4" t="s">
        <v>7</v>
      </c>
      <c r="D16" s="20">
        <v>1007750.18</v>
      </c>
      <c r="E16" s="35"/>
      <c r="F16"/>
      <c r="G16"/>
    </row>
    <row r="17" spans="1:7">
      <c r="A17" s="3">
        <v>11</v>
      </c>
      <c r="B17" s="6" t="s">
        <v>16</v>
      </c>
      <c r="C17" s="4" t="s">
        <v>7</v>
      </c>
      <c r="D17" s="20">
        <v>180610.56</v>
      </c>
      <c r="E17" s="35"/>
      <c r="F17"/>
      <c r="G17"/>
    </row>
    <row r="18" spans="1:7">
      <c r="A18" s="3">
        <v>12</v>
      </c>
      <c r="B18" s="6" t="s">
        <v>22</v>
      </c>
      <c r="C18" s="4" t="s">
        <v>7</v>
      </c>
      <c r="D18" s="4">
        <v>0</v>
      </c>
      <c r="E18" s="36"/>
      <c r="F18"/>
      <c r="G18"/>
    </row>
    <row r="19" spans="1:7">
      <c r="A19" s="3">
        <v>13</v>
      </c>
      <c r="B19" s="6" t="s">
        <v>17</v>
      </c>
      <c r="C19" s="4" t="s">
        <v>7</v>
      </c>
      <c r="D19" s="4">
        <v>0</v>
      </c>
      <c r="E19" s="36"/>
      <c r="F19"/>
      <c r="G19"/>
    </row>
    <row r="20" spans="1:7" ht="31.5">
      <c r="A20" s="3">
        <v>14</v>
      </c>
      <c r="B20" s="6" t="s">
        <v>18</v>
      </c>
      <c r="C20" s="4" t="s">
        <v>7</v>
      </c>
      <c r="D20" s="4">
        <v>0</v>
      </c>
      <c r="E20" s="36"/>
      <c r="F20"/>
      <c r="G20"/>
    </row>
    <row r="21" spans="1:7">
      <c r="A21" s="3">
        <v>15</v>
      </c>
      <c r="B21" s="6" t="s">
        <v>19</v>
      </c>
      <c r="C21" s="4" t="s">
        <v>7</v>
      </c>
      <c r="D21" s="4">
        <v>0</v>
      </c>
      <c r="E21" s="36"/>
      <c r="F21"/>
      <c r="G21"/>
    </row>
    <row r="22" spans="1:7">
      <c r="A22" s="3">
        <v>16</v>
      </c>
      <c r="B22" s="10" t="s">
        <v>11</v>
      </c>
      <c r="C22" s="4" t="s">
        <v>7</v>
      </c>
      <c r="D22" s="13">
        <f>SUM(D15:D21)</f>
        <v>1188360.74</v>
      </c>
      <c r="E22" s="35"/>
      <c r="F22"/>
      <c r="G22"/>
    </row>
    <row r="23" spans="1:7" ht="31.5">
      <c r="A23" s="3">
        <v>17</v>
      </c>
      <c r="B23" s="10" t="s">
        <v>12</v>
      </c>
      <c r="C23" s="4" t="s">
        <v>7</v>
      </c>
      <c r="D23" s="13"/>
      <c r="E23" s="35"/>
      <c r="F23"/>
      <c r="G23"/>
    </row>
    <row r="24" spans="1:7">
      <c r="A24" s="3">
        <v>18</v>
      </c>
      <c r="B24" s="6" t="s">
        <v>13</v>
      </c>
      <c r="C24" s="4" t="s">
        <v>7</v>
      </c>
      <c r="D24" s="4">
        <v>0</v>
      </c>
      <c r="E24" s="36"/>
      <c r="F24"/>
      <c r="G24"/>
    </row>
    <row r="25" spans="1:7">
      <c r="A25" s="3">
        <v>19</v>
      </c>
      <c r="B25" s="6" t="s">
        <v>14</v>
      </c>
      <c r="C25" s="4" t="s">
        <v>7</v>
      </c>
      <c r="D25" s="13">
        <v>405776.37</v>
      </c>
      <c r="E25" s="35"/>
      <c r="F25"/>
      <c r="G25"/>
    </row>
    <row r="26" spans="1:7">
      <c r="A26" s="37"/>
      <c r="B26" s="38"/>
      <c r="C26" s="39"/>
      <c r="D26" s="40"/>
      <c r="E26" s="35"/>
      <c r="F26"/>
      <c r="G26"/>
    </row>
    <row r="27" spans="1:7">
      <c r="A27" s="37"/>
      <c r="B27" s="38"/>
      <c r="C27" s="39"/>
      <c r="D27" s="40"/>
      <c r="E27" s="35"/>
      <c r="F27"/>
      <c r="G27"/>
    </row>
    <row r="28" spans="1:7">
      <c r="A28" s="70" t="s">
        <v>45</v>
      </c>
      <c r="B28" s="70"/>
      <c r="C28" s="39"/>
      <c r="D28" s="40"/>
      <c r="E28" s="35"/>
      <c r="F28"/>
      <c r="G28"/>
    </row>
    <row r="29" spans="1:7">
      <c r="A29" s="71" t="s">
        <v>46</v>
      </c>
      <c r="B29" s="72"/>
      <c r="C29" s="72"/>
      <c r="D29" s="72"/>
      <c r="E29" s="73"/>
      <c r="F29"/>
      <c r="G29"/>
    </row>
    <row r="30" spans="1:7" ht="47.25">
      <c r="A30" s="15" t="s">
        <v>47</v>
      </c>
      <c r="B30" s="15" t="s">
        <v>30</v>
      </c>
      <c r="C30" s="15" t="s">
        <v>48</v>
      </c>
      <c r="D30" s="57" t="s">
        <v>49</v>
      </c>
      <c r="E30" s="61"/>
      <c r="F30"/>
      <c r="G30"/>
    </row>
    <row r="31" spans="1:7">
      <c r="A31" s="41">
        <v>1</v>
      </c>
      <c r="B31" s="14" t="s">
        <v>31</v>
      </c>
      <c r="C31" s="16">
        <v>230820</v>
      </c>
      <c r="D31" s="58" t="s">
        <v>28</v>
      </c>
      <c r="E31" s="62"/>
      <c r="F31"/>
      <c r="G31"/>
    </row>
    <row r="32" spans="1:7">
      <c r="A32" s="41">
        <v>2</v>
      </c>
      <c r="B32" s="14" t="s">
        <v>32</v>
      </c>
      <c r="C32" s="42">
        <v>349800</v>
      </c>
      <c r="D32" s="58" t="s">
        <v>28</v>
      </c>
      <c r="E32" s="62"/>
      <c r="F32"/>
      <c r="G32"/>
    </row>
    <row r="33" spans="1:7">
      <c r="A33" s="41">
        <v>3</v>
      </c>
      <c r="B33" s="18" t="s">
        <v>33</v>
      </c>
      <c r="C33" s="17">
        <v>71688.959999999992</v>
      </c>
      <c r="D33" s="59" t="s">
        <v>29</v>
      </c>
      <c r="E33" s="62"/>
      <c r="F33"/>
      <c r="G33"/>
    </row>
    <row r="34" spans="1:7" ht="47.25">
      <c r="A34" s="41">
        <v>4</v>
      </c>
      <c r="B34" s="27" t="s">
        <v>34</v>
      </c>
      <c r="C34" s="28">
        <v>85002.623999999996</v>
      </c>
      <c r="D34" s="58" t="s">
        <v>28</v>
      </c>
      <c r="E34" s="62"/>
      <c r="F34"/>
      <c r="G34"/>
    </row>
    <row r="35" spans="1:7" ht="94.5">
      <c r="A35" s="41">
        <v>5</v>
      </c>
      <c r="B35" s="27" t="s">
        <v>35</v>
      </c>
      <c r="C35" s="28">
        <v>202777.34400000001</v>
      </c>
      <c r="D35" s="58" t="s">
        <v>28</v>
      </c>
      <c r="E35" s="62"/>
      <c r="F35"/>
      <c r="G35"/>
    </row>
    <row r="36" spans="1:7" ht="63">
      <c r="A36" s="41">
        <v>6</v>
      </c>
      <c r="B36" s="14" t="s">
        <v>41</v>
      </c>
      <c r="C36" s="16">
        <v>6385.6</v>
      </c>
      <c r="D36" s="57" t="s">
        <v>50</v>
      </c>
      <c r="E36" s="62"/>
      <c r="F36"/>
      <c r="G36"/>
    </row>
    <row r="37" spans="1:7" ht="31.5">
      <c r="A37" s="41">
        <v>7</v>
      </c>
      <c r="B37" s="18" t="s">
        <v>51</v>
      </c>
      <c r="C37" s="17">
        <v>3212.53</v>
      </c>
      <c r="D37" s="59" t="s">
        <v>37</v>
      </c>
      <c r="E37" s="62"/>
      <c r="F37"/>
      <c r="G37"/>
    </row>
    <row r="38" spans="1:7">
      <c r="A38" s="41">
        <v>8</v>
      </c>
      <c r="B38" s="18" t="s">
        <v>36</v>
      </c>
      <c r="C38" s="43">
        <v>144000</v>
      </c>
      <c r="D38" s="59" t="s">
        <v>29</v>
      </c>
      <c r="E38" s="62"/>
      <c r="F38"/>
      <c r="G38"/>
    </row>
    <row r="39" spans="1:7" ht="31.5">
      <c r="A39" s="41">
        <v>9</v>
      </c>
      <c r="B39" s="19" t="s">
        <v>52</v>
      </c>
      <c r="C39" s="43">
        <v>12000</v>
      </c>
      <c r="D39" s="59" t="s">
        <v>53</v>
      </c>
      <c r="E39" s="62"/>
      <c r="F39"/>
      <c r="G39"/>
    </row>
    <row r="40" spans="1:7" ht="31.5">
      <c r="A40" s="41">
        <v>10</v>
      </c>
      <c r="B40" s="19" t="s">
        <v>65</v>
      </c>
      <c r="C40" s="43">
        <v>2569.66</v>
      </c>
      <c r="D40" s="59" t="s">
        <v>53</v>
      </c>
      <c r="E40" s="62"/>
      <c r="F40"/>
      <c r="G40"/>
    </row>
    <row r="41" spans="1:7" ht="102" customHeight="1">
      <c r="A41" s="41">
        <v>11</v>
      </c>
      <c r="B41" s="19" t="s">
        <v>61</v>
      </c>
      <c r="C41" s="43">
        <v>22743.25</v>
      </c>
      <c r="D41" s="59" t="s">
        <v>54</v>
      </c>
      <c r="E41" s="62"/>
      <c r="F41"/>
      <c r="G41"/>
    </row>
    <row r="42" spans="1:7" ht="31.5">
      <c r="A42" s="41">
        <v>12</v>
      </c>
      <c r="B42" s="44" t="s">
        <v>55</v>
      </c>
      <c r="C42" s="45">
        <v>21600</v>
      </c>
      <c r="D42" s="60" t="s">
        <v>44</v>
      </c>
      <c r="E42" s="63"/>
      <c r="F42" s="25"/>
      <c r="G42"/>
    </row>
    <row r="43" spans="1:7" ht="21.75" customHeight="1">
      <c r="A43" s="41">
        <v>13</v>
      </c>
      <c r="B43" s="18" t="s">
        <v>56</v>
      </c>
      <c r="C43" s="17">
        <f>SUM(C31:C42)*0.1</f>
        <v>115259.99679999999</v>
      </c>
      <c r="D43" s="59" t="s">
        <v>43</v>
      </c>
      <c r="E43" s="62"/>
      <c r="F43" s="25"/>
      <c r="G43"/>
    </row>
    <row r="44" spans="1:7">
      <c r="A44" s="29"/>
      <c r="B44" s="46"/>
      <c r="C44" s="47"/>
      <c r="D44" s="47"/>
      <c r="E44" s="48"/>
      <c r="F44" s="25"/>
      <c r="G44"/>
    </row>
    <row r="45" spans="1:7">
      <c r="A45" s="74" t="s">
        <v>57</v>
      </c>
      <c r="B45" s="74"/>
      <c r="C45" s="74"/>
      <c r="D45" s="74"/>
      <c r="E45" s="74"/>
      <c r="F45" s="25"/>
      <c r="G45"/>
    </row>
    <row r="46" spans="1:7">
      <c r="A46" s="75" t="s">
        <v>62</v>
      </c>
      <c r="B46" s="75"/>
      <c r="C46" s="49">
        <v>153827.44</v>
      </c>
      <c r="D46" s="50"/>
      <c r="E46" s="50"/>
      <c r="F46" s="25"/>
      <c r="G46"/>
    </row>
    <row r="47" spans="1:7">
      <c r="A47" s="76" t="s">
        <v>66</v>
      </c>
      <c r="B47" s="76"/>
      <c r="C47" s="49">
        <f>D13</f>
        <v>306941.40000000002</v>
      </c>
      <c r="D47" s="51"/>
      <c r="E47" s="51"/>
      <c r="F47" s="25"/>
      <c r="G47"/>
    </row>
    <row r="48" spans="1:7">
      <c r="A48" s="76" t="s">
        <v>67</v>
      </c>
      <c r="B48" s="76"/>
      <c r="C48" s="49">
        <f>D17</f>
        <v>180610.56</v>
      </c>
      <c r="D48" s="51"/>
      <c r="E48" s="51"/>
      <c r="F48" s="25"/>
      <c r="G48"/>
    </row>
    <row r="49" spans="1:7">
      <c r="A49" s="78" t="s">
        <v>58</v>
      </c>
      <c r="B49" s="78"/>
      <c r="C49" s="78"/>
      <c r="D49" s="78"/>
      <c r="E49" s="78"/>
      <c r="F49" s="25"/>
      <c r="G49"/>
    </row>
    <row r="50" spans="1:7" ht="47.25">
      <c r="A50" s="41" t="s">
        <v>47</v>
      </c>
      <c r="B50" s="15" t="s">
        <v>30</v>
      </c>
      <c r="C50" s="15" t="s">
        <v>48</v>
      </c>
      <c r="D50" s="57" t="s">
        <v>59</v>
      </c>
      <c r="E50" s="61"/>
      <c r="F50" s="25"/>
      <c r="G50"/>
    </row>
    <row r="51" spans="1:7" ht="94.5">
      <c r="A51" s="41">
        <v>1</v>
      </c>
      <c r="B51" s="52" t="s">
        <v>74</v>
      </c>
      <c r="C51" s="17">
        <v>8255</v>
      </c>
      <c r="D51" s="59" t="s">
        <v>70</v>
      </c>
      <c r="E51" s="62"/>
      <c r="F51" s="25"/>
      <c r="G51"/>
    </row>
    <row r="52" spans="1:7">
      <c r="A52" s="41">
        <v>2</v>
      </c>
      <c r="B52" s="26" t="s">
        <v>81</v>
      </c>
      <c r="C52" s="43">
        <v>325</v>
      </c>
      <c r="D52" s="59" t="s">
        <v>71</v>
      </c>
      <c r="E52" s="62"/>
      <c r="F52" s="25"/>
      <c r="G52"/>
    </row>
    <row r="53" spans="1:7" ht="47.25">
      <c r="A53" s="41">
        <v>3</v>
      </c>
      <c r="B53" s="26" t="s">
        <v>80</v>
      </c>
      <c r="C53" s="43">
        <v>20213.13</v>
      </c>
      <c r="D53" s="59"/>
      <c r="E53" s="62"/>
      <c r="F53" s="25"/>
      <c r="G53"/>
    </row>
    <row r="54" spans="1:7" ht="47.25">
      <c r="A54" s="41">
        <v>4</v>
      </c>
      <c r="B54" s="19" t="s">
        <v>72</v>
      </c>
      <c r="C54" s="43">
        <f>16530+4000</f>
        <v>20530</v>
      </c>
      <c r="D54" s="59"/>
      <c r="E54" s="79"/>
      <c r="F54" s="25"/>
      <c r="G54"/>
    </row>
    <row r="55" spans="1:7" ht="31.5">
      <c r="A55" s="41">
        <v>5</v>
      </c>
      <c r="B55" s="19" t="s">
        <v>73</v>
      </c>
      <c r="C55" s="43">
        <v>6130</v>
      </c>
      <c r="D55" s="59"/>
      <c r="E55" s="62"/>
      <c r="F55" s="25"/>
      <c r="G55"/>
    </row>
    <row r="56" spans="1:7" ht="31.5">
      <c r="A56" s="41">
        <v>6</v>
      </c>
      <c r="B56" s="19" t="s">
        <v>75</v>
      </c>
      <c r="C56" s="43">
        <v>20000</v>
      </c>
      <c r="D56" s="59"/>
      <c r="E56" s="62"/>
      <c r="F56" s="25"/>
      <c r="G56"/>
    </row>
    <row r="57" spans="1:7" ht="42.75" customHeight="1">
      <c r="A57" s="41">
        <v>7</v>
      </c>
      <c r="B57" s="19" t="s">
        <v>76</v>
      </c>
      <c r="C57" s="43">
        <v>64649</v>
      </c>
      <c r="D57" s="59"/>
      <c r="E57" s="62"/>
      <c r="F57" s="25"/>
      <c r="G57"/>
    </row>
    <row r="58" spans="1:7" ht="47.25">
      <c r="A58" s="41">
        <v>8</v>
      </c>
      <c r="B58" s="18" t="s">
        <v>77</v>
      </c>
      <c r="C58" s="17">
        <v>55000</v>
      </c>
      <c r="D58" s="59" t="s">
        <v>78</v>
      </c>
      <c r="E58" s="62"/>
      <c r="F58" s="25"/>
      <c r="G58"/>
    </row>
    <row r="59" spans="1:7" ht="31.5">
      <c r="A59" s="41">
        <v>9</v>
      </c>
      <c r="B59" s="18" t="s">
        <v>79</v>
      </c>
      <c r="C59" s="17">
        <v>22000</v>
      </c>
      <c r="D59" s="59" t="s">
        <v>78</v>
      </c>
      <c r="E59" s="62"/>
      <c r="F59" s="25"/>
      <c r="G59"/>
    </row>
    <row r="60" spans="1:7">
      <c r="A60" s="41">
        <v>10</v>
      </c>
      <c r="B60" s="18" t="s">
        <v>60</v>
      </c>
      <c r="C60" s="17">
        <f>SUM(C51:C59)</f>
        <v>217102.13</v>
      </c>
      <c r="D60" s="59"/>
      <c r="E60" s="62"/>
      <c r="F60" s="25"/>
      <c r="G60"/>
    </row>
    <row r="61" spans="1:7">
      <c r="A61" s="41"/>
      <c r="B61" s="46"/>
      <c r="C61" s="47"/>
      <c r="D61" s="53"/>
      <c r="E61" s="48"/>
      <c r="F61" s="25"/>
      <c r="G61"/>
    </row>
    <row r="62" spans="1:7" ht="34.5" customHeight="1">
      <c r="A62" s="75" t="s">
        <v>68</v>
      </c>
      <c r="B62" s="75"/>
      <c r="C62" s="54">
        <f>C48-C60</f>
        <v>-36491.570000000007</v>
      </c>
      <c r="D62" s="53"/>
      <c r="E62" s="48"/>
      <c r="F62" s="25"/>
      <c r="G62"/>
    </row>
    <row r="63" spans="1:7" ht="34.5" customHeight="1">
      <c r="A63" s="66" t="s">
        <v>69</v>
      </c>
      <c r="B63" s="66"/>
      <c r="C63" s="54">
        <f>C62+C46</f>
        <v>117335.87</v>
      </c>
      <c r="D63" s="53"/>
      <c r="E63" s="48"/>
      <c r="F63" s="25"/>
      <c r="G63"/>
    </row>
    <row r="64" spans="1:7" ht="34.5" customHeight="1">
      <c r="A64" s="77" t="s">
        <v>82</v>
      </c>
      <c r="B64" s="77"/>
      <c r="C64" s="77"/>
      <c r="D64" s="77"/>
      <c r="E64" s="77"/>
      <c r="F64" s="25"/>
      <c r="G64"/>
    </row>
    <row r="65" spans="1:7">
      <c r="A65" s="77"/>
      <c r="B65" s="77"/>
      <c r="C65" s="77"/>
      <c r="D65" s="77"/>
      <c r="E65" s="77"/>
      <c r="F65" s="25"/>
      <c r="G65"/>
    </row>
    <row r="66" spans="1:7">
      <c r="A66" s="64" t="s">
        <v>23</v>
      </c>
      <c r="B66" s="64"/>
      <c r="C66" s="64"/>
      <c r="D66" s="64"/>
      <c r="E66" s="65"/>
      <c r="F66" s="55"/>
      <c r="G66"/>
    </row>
    <row r="67" spans="1:7">
      <c r="A67" s="3"/>
      <c r="B67" s="11" t="s">
        <v>24</v>
      </c>
      <c r="C67" s="4" t="s">
        <v>6</v>
      </c>
      <c r="D67" s="5">
        <v>0</v>
      </c>
      <c r="E67" s="56"/>
      <c r="F67" s="22"/>
      <c r="G67"/>
    </row>
    <row r="68" spans="1:7">
      <c r="A68" s="3"/>
      <c r="B68" s="11" t="s">
        <v>25</v>
      </c>
      <c r="C68" s="4" t="s">
        <v>6</v>
      </c>
      <c r="D68" s="5">
        <v>0</v>
      </c>
      <c r="E68" s="56"/>
      <c r="F68" s="22"/>
      <c r="G68"/>
    </row>
    <row r="69" spans="1:7" ht="31.5">
      <c r="A69" s="3"/>
      <c r="B69" s="11" t="s">
        <v>26</v>
      </c>
      <c r="C69" s="4" t="s">
        <v>6</v>
      </c>
      <c r="D69" s="5">
        <v>0</v>
      </c>
      <c r="E69" s="56"/>
      <c r="F69" s="22"/>
      <c r="G69"/>
    </row>
    <row r="70" spans="1:7">
      <c r="A70" s="3"/>
      <c r="B70" s="11" t="s">
        <v>27</v>
      </c>
      <c r="C70" s="4" t="s">
        <v>7</v>
      </c>
      <c r="D70" s="5">
        <v>0</v>
      </c>
      <c r="E70" s="56"/>
      <c r="F70" s="22"/>
      <c r="G70"/>
    </row>
  </sheetData>
  <mergeCells count="14">
    <mergeCell ref="A66:E66"/>
    <mergeCell ref="A63:B63"/>
    <mergeCell ref="D1:E4"/>
    <mergeCell ref="A5:E5"/>
    <mergeCell ref="A28:B28"/>
    <mergeCell ref="A29:E29"/>
    <mergeCell ref="A45:E45"/>
    <mergeCell ref="A46:B46"/>
    <mergeCell ref="A47:B47"/>
    <mergeCell ref="A48:B48"/>
    <mergeCell ref="A65:E65"/>
    <mergeCell ref="A64:E64"/>
    <mergeCell ref="A49:E49"/>
    <mergeCell ref="A62:B62"/>
  </mergeCells>
  <pageMargins left="0.38666666666666666" right="0.70866141732283472" top="0.19687499999999999" bottom="0.31496062992125984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2022-03-31T02:31:21Z</dcterms:modified>
</cp:coreProperties>
</file>