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0" yWindow="0" windowWidth="20490" windowHeight="7155"/>
  </bookViews>
  <sheets>
    <sheet name="2.8" sheetId="12" r:id="rId1"/>
  </sheets>
  <calcPr calcId="125725"/>
</workbook>
</file>

<file path=xl/calcChain.xml><?xml version="1.0" encoding="utf-8"?>
<calcChain xmlns="http://schemas.openxmlformats.org/spreadsheetml/2006/main">
  <c r="C57" i="12"/>
  <c r="C43" l="1"/>
  <c r="C45" l="1"/>
  <c r="D50" l="1"/>
  <c r="D49"/>
  <c r="C58"/>
  <c r="D59" l="1"/>
  <c r="D60" s="1"/>
  <c r="D17"/>
  <c r="D13"/>
  <c r="E78" l="1"/>
  <c r="E77"/>
  <c r="E76"/>
  <c r="F79" l="1"/>
  <c r="E79" l="1"/>
</calcChain>
</file>

<file path=xl/sharedStrings.xml><?xml version="1.0" encoding="utf-8"?>
<sst xmlns="http://schemas.openxmlformats.org/spreadsheetml/2006/main" count="168" uniqueCount="103">
  <si>
    <t>№ п/п</t>
  </si>
  <si>
    <t>Наименование параметра</t>
  </si>
  <si>
    <t>Ед. изм.</t>
  </si>
  <si>
    <t>Значение</t>
  </si>
  <si>
    <t>Дата заполнения/внесения изменений</t>
  </si>
  <si>
    <t>-</t>
  </si>
  <si>
    <t>ед.</t>
  </si>
  <si>
    <t>руб.</t>
  </si>
  <si>
    <t>Единица измерения</t>
  </si>
  <si>
    <t>Вид коммунальной услуги</t>
  </si>
  <si>
    <t>нат.показ.</t>
  </si>
  <si>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</si>
  <si>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</si>
  <si>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</si>
  <si>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</si>
  <si>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Переходящие остатки денежных средств (на конец периода):</t>
  </si>
  <si>
    <t>Общая информация по предоставленным коммунальным услугам</t>
  </si>
  <si>
    <t>Переходящие остатки денежных средств (на начало периода), в том числе:</t>
  </si>
  <si>
    <t>Переходящие остатки денежных средств (на конец периода), в том числе:</t>
  </si>
  <si>
    <t xml:space="preserve">Общий объем потребления </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</si>
  <si>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</si>
  <si>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</si>
  <si>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</si>
  <si>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</si>
  <si>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</si>
  <si>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</si>
  <si>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</si>
  <si>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</si>
  <si>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</si>
  <si>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</si>
  <si>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</si>
  <si>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</si>
  <si>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</si>
  <si>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</si>
  <si>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</si>
  <si>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</si>
  <si>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Информация о предоставленных коммунальных услугах (заполняется по каждой коммунальной услуге)</t>
  </si>
  <si>
    <t>Начислено потребителям</t>
  </si>
  <si>
    <t>Оплачено потребителями</t>
  </si>
  <si>
    <t xml:space="preserve">Задолженность потребителей </t>
  </si>
  <si>
    <t>Задолженность перед поставщиком (поставщиками) коммунального ресурса</t>
  </si>
  <si>
    <t>Оплачено поставщику (поставщиками) коммунального ресурса</t>
  </si>
  <si>
    <t>Начислено поставщиком (поставщиками) коммунального ресурса</t>
  </si>
  <si>
    <t>Сумма пени и штрафов, уплаченные поставщику (поставщикам) коммунального ресурса</t>
  </si>
  <si>
    <t>Информация о наличии претензий по качеству предоставленных коммунальных услуг</t>
  </si>
  <si>
    <t>Информация о ведении претензионно-исковой работы в отношении потребителей должников</t>
  </si>
  <si>
    <t>Направлено претензий потребителям должникам</t>
  </si>
  <si>
    <t>Направлено исковых заявлений</t>
  </si>
  <si>
    <t>Получено денежных средств по результатам  претензионно-исковой работы</t>
  </si>
  <si>
    <t>м3</t>
  </si>
  <si>
    <t>Ежедневно</t>
  </si>
  <si>
    <t>Холодное водоснабжение</t>
  </si>
  <si>
    <t>Водоотведение</t>
  </si>
  <si>
    <t>Круглосуточно</t>
  </si>
  <si>
    <t>Утверждаю                        генеральный директор                      ООО "УК "Прибайкальская"                       Н. Н. Орленко</t>
  </si>
  <si>
    <t>содержание</t>
  </si>
  <si>
    <t>Текущий ремонт</t>
  </si>
  <si>
    <t>Наименование работ и услуг</t>
  </si>
  <si>
    <t>Содержание придомовой территорории</t>
  </si>
  <si>
    <t>Уборка лестничных клеток</t>
  </si>
  <si>
    <t>Аварийно-диспетчерская служба</t>
  </si>
  <si>
    <t>Обеспечение работоспособности внутридомовых систем электроснабжения и электрооборудования</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</si>
  <si>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</si>
  <si>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Дезинсекция подвальных помещений</t>
  </si>
  <si>
    <t>Скашивание травы</t>
  </si>
  <si>
    <t>Посыпка пешеходных дорожек отсевом</t>
  </si>
  <si>
    <t>Генеральная уборка подъезда</t>
  </si>
  <si>
    <t>Гл. инженер ООО "УК "Прибайкальская"</t>
  </si>
  <si>
    <t>Белкин И. О.</t>
  </si>
  <si>
    <t>2 раза в год</t>
  </si>
  <si>
    <t xml:space="preserve">Промывка системы отопления </t>
  </si>
  <si>
    <t>Учёт оплат поставщикам коммунальных ресурсов в разрезе многоквартирных домов и коммунальных услуг не ведётся</t>
  </si>
  <si>
    <t xml:space="preserve">Очистка от снега подъездных козырьков </t>
  </si>
  <si>
    <t>Содержание</t>
  </si>
  <si>
    <t xml:space="preserve"> фактическая стоимость работ /услуг, руб.</t>
  </si>
  <si>
    <t>Периодичность, объем выполнения работ</t>
  </si>
  <si>
    <t>Выполняемые работы и услуги по содержанию общего имущества</t>
  </si>
  <si>
    <t>после окончания отопителного периода</t>
  </si>
  <si>
    <t>Ежеквартально и по необходимости</t>
  </si>
  <si>
    <t>по необходимости</t>
  </si>
  <si>
    <t>Прочие расходы (канцтовары, наклейки и логотипы, расходы на содержание информационных систем, обеспечивающих сбор, обработку и хранение данных о платежах, выставление платежных документов, снятие показаний приборов учета, истребование задолженности по оплате)</t>
  </si>
  <si>
    <t>Уборка снега балконных  (с 5 этажа) козырьков</t>
  </si>
  <si>
    <t>Услуги по управлению многоквартирным домом</t>
  </si>
  <si>
    <t>Дезинфекция мест общего пользования для профилатики короновируса</t>
  </si>
  <si>
    <t>1 раз в три  дня</t>
  </si>
  <si>
    <t>Выполняемые работы по текущему ремонту общего имущества</t>
  </si>
  <si>
    <t>Уборка снега спридомовой териритори с привлечением спец техники</t>
  </si>
  <si>
    <t>Перерасход (-) или экономия (+) средств по статье текущий ремонт за 2020 г, руб.</t>
  </si>
  <si>
    <t>Главный инженер ООО "УК "Прибайкальская"                                           Белкин И. О.</t>
  </si>
  <si>
    <t>Начислено по статье текущий ремонт за 2021 г. руб.</t>
  </si>
  <si>
    <t>Оплачено по статье текущий ремонт за 2021 г, руб.</t>
  </si>
  <si>
    <t>Сумма расходов за 2021 г.</t>
  </si>
  <si>
    <t>Перерасход (-) или экономия (+) средств по статье текущий ремонт за 2021 г, руб.</t>
  </si>
  <si>
    <t>Остаток средств (- перерасход, + экономия), по статье текущий ремонт с учетом  2020 г. руб.</t>
  </si>
  <si>
    <t>Форма 2.8. Отчет об исполнении ООО "УК "Прибайкальская" договора управления смет доходов и расходов МКД м-на Университетский, 42 за период с 01.01.2021 г. по 31.12.2021 г.</t>
  </si>
  <si>
    <t>Восстановление линии электроснабжения в подъезде на 5 этаже</t>
  </si>
  <si>
    <t xml:space="preserve">Восстановление освещения в тепловом пункте </t>
  </si>
  <si>
    <t>Ремонт тепловоо пункта (элеватора)</t>
  </si>
  <si>
    <t>замена крана шарового диам.32 (1 шт.), обратный лапан диам 20 мм. (1 шт.), клапан обратный дисковый диам 50 (1 шт.), термометр (3 шт.), манометр (2 шт.), теплоизоляция трубопроводов системы теплоснабжения (9,5 м), окраска трубопроводов (1,5 м.) со сварочными работами</t>
  </si>
  <si>
    <t>Покупка нового мусорного контейнера</t>
  </si>
  <si>
    <t>1 шт</t>
  </si>
  <si>
    <t>Ремонт межпанельных швов</t>
  </si>
  <si>
    <t>кв 30-16 п.м</t>
  </si>
</sst>
</file>

<file path=xl/styles.xml><?xml version="1.0" encoding="utf-8"?>
<styleSheet xmlns="http://schemas.openxmlformats.org/spreadsheetml/2006/main">
  <numFmts count="1">
    <numFmt numFmtId="164" formatCode="\О\б\щ\и\й"/>
  </numFmts>
  <fonts count="13">
    <font>
      <sz val="11"/>
      <color theme="1"/>
      <name val="Calibri"/>
      <family val="2"/>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4"/>
      <color theme="1"/>
      <name val="Times New Roman"/>
      <family val="1"/>
      <charset val="204"/>
    </font>
    <font>
      <b/>
      <sz val="15"/>
      <color theme="1"/>
      <name val="Times New Roman"/>
      <family val="1"/>
      <charset val="204"/>
    </font>
    <font>
      <b/>
      <i/>
      <u/>
      <sz val="12"/>
      <name val="Times New Roman"/>
      <family val="1"/>
      <charset val="204"/>
    </font>
    <font>
      <b/>
      <u/>
      <sz val="12"/>
      <color theme="1"/>
      <name val="Times New Roman"/>
      <family val="1"/>
      <charset val="204"/>
    </font>
    <font>
      <sz val="10"/>
      <name val="Times New Roman"/>
      <family val="1"/>
      <charset val="204"/>
    </font>
    <font>
      <b/>
      <sz val="12"/>
      <name val="Times New Roman"/>
      <family val="1"/>
      <charset val="204"/>
    </font>
    <font>
      <b/>
      <u/>
      <sz val="12"/>
      <name val="Times New Roman"/>
      <family val="1"/>
      <charset val="204"/>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s>
  <cellStyleXfs count="1">
    <xf numFmtId="0" fontId="0" fillId="0" borderId="0"/>
  </cellStyleXfs>
  <cellXfs count="96">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64" fontId="5" fillId="2" borderId="5"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1" fillId="0" borderId="0" xfId="0" applyNumberFormat="1" applyFont="1" applyAlignment="1">
      <alignment vertical="top"/>
    </xf>
    <xf numFmtId="0" fontId="1" fillId="0" borderId="1" xfId="0" applyFont="1" applyBorder="1" applyAlignment="1">
      <alignment horizontal="left" vertical="center" wrapText="1"/>
    </xf>
    <xf numFmtId="49" fontId="1" fillId="0" borderId="0" xfId="0" applyNumberFormat="1" applyFont="1" applyAlignment="1">
      <alignment horizontal="left"/>
    </xf>
    <xf numFmtId="49" fontId="3" fillId="0" borderId="1" xfId="0" applyNumberFormat="1" applyFont="1" applyBorder="1" applyAlignment="1">
      <alignment horizontal="left" vertical="center" wrapText="1"/>
    </xf>
    <xf numFmtId="49" fontId="2"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5" fillId="0" borderId="1" xfId="0" applyFont="1" applyBorder="1" applyAlignment="1">
      <alignment horizontal="left" vertical="center" wrapText="1"/>
    </xf>
    <xf numFmtId="0" fontId="1" fillId="0" borderId="5" xfId="0" applyFont="1" applyBorder="1" applyAlignment="1">
      <alignment horizontal="left" vertical="center" wrapText="1"/>
    </xf>
    <xf numFmtId="0" fontId="5" fillId="0" borderId="5" xfId="0" applyFont="1" applyBorder="1" applyAlignment="1">
      <alignment horizontal="left" vertical="center" wrapText="1"/>
    </xf>
    <xf numFmtId="164" fontId="5" fillId="3"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Alignment="1">
      <alignment horizontal="left"/>
    </xf>
    <xf numFmtId="0" fontId="6" fillId="0" borderId="0" xfId="0" applyFont="1" applyBorder="1" applyAlignment="1">
      <alignment wrapText="1"/>
    </xf>
    <xf numFmtId="0" fontId="6" fillId="0" borderId="0" xfId="0" applyFont="1" applyAlignment="1">
      <alignment vertical="top" wrapText="1"/>
    </xf>
    <xf numFmtId="0" fontId="6" fillId="0" borderId="0" xfId="0" applyFont="1" applyBorder="1" applyAlignment="1"/>
    <xf numFmtId="0" fontId="7" fillId="0" borderId="0" xfId="0" applyFont="1" applyAlignment="1">
      <alignment vertical="center" wrapText="1"/>
    </xf>
    <xf numFmtId="0" fontId="3" fillId="0" borderId="0" xfId="0" applyFont="1" applyFill="1" applyBorder="1" applyAlignment="1">
      <alignment horizontal="center" vertical="center" wrapText="1"/>
    </xf>
    <xf numFmtId="14" fontId="1" fillId="0" borderId="0" xfId="0" applyNumberFormat="1" applyFont="1" applyFill="1" applyBorder="1" applyAlignment="1">
      <alignment horizontal="center" vertical="top" wrapText="1"/>
    </xf>
    <xf numFmtId="0" fontId="4" fillId="0" borderId="0" xfId="0" applyFont="1" applyFill="1" applyBorder="1" applyAlignment="1">
      <alignment horizontal="center" vertical="top" wrapText="1"/>
    </xf>
    <xf numFmtId="4" fontId="4" fillId="0" borderId="0" xfId="0" applyNumberFormat="1" applyFont="1" applyFill="1" applyBorder="1" applyAlignment="1">
      <alignment horizontal="center" vertical="top" wrapText="1"/>
    </xf>
    <xf numFmtId="2" fontId="4" fillId="0" borderId="0" xfId="0" applyNumberFormat="1" applyFont="1" applyFill="1" applyBorder="1" applyAlignment="1">
      <alignment horizontal="center" vertical="top" wrapText="1"/>
    </xf>
    <xf numFmtId="0" fontId="1" fillId="0" borderId="0" xfId="0" applyFont="1" applyBorder="1" applyAlignment="1">
      <alignment vertical="top"/>
    </xf>
    <xf numFmtId="0" fontId="1" fillId="0" borderId="0" xfId="0" applyNumberFormat="1" applyFont="1"/>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left" vertical="top" wrapText="1"/>
    </xf>
    <xf numFmtId="0" fontId="1"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1" fillId="0" borderId="0" xfId="0" applyNumberFormat="1" applyFont="1" applyFill="1" applyBorder="1" applyAlignment="1">
      <alignment horizontal="center" wrapText="1"/>
    </xf>
    <xf numFmtId="164" fontId="5" fillId="0" borderId="0" xfId="0" applyNumberFormat="1" applyFont="1" applyFill="1" applyBorder="1" applyAlignment="1">
      <alignment horizontal="left" vertical="center" wrapText="1"/>
    </xf>
    <xf numFmtId="2"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2" fontId="1" fillId="0" borderId="0" xfId="0" applyNumberFormat="1" applyFont="1" applyBorder="1" applyAlignment="1">
      <alignment horizontal="center" vertical="top" wrapText="1"/>
    </xf>
    <xf numFmtId="2" fontId="9" fillId="0" borderId="0" xfId="0" applyNumberFormat="1" applyFont="1" applyBorder="1" applyAlignment="1">
      <alignment horizontal="left" vertical="center" wrapText="1"/>
    </xf>
    <xf numFmtId="2" fontId="1" fillId="0" borderId="0" xfId="0" applyNumberFormat="1" applyFont="1" applyBorder="1" applyAlignment="1">
      <alignment horizontal="center" vertical="center" wrapText="1"/>
    </xf>
    <xf numFmtId="4" fontId="5" fillId="2" borderId="5" xfId="0" applyNumberFormat="1" applyFont="1" applyFill="1" applyBorder="1" applyAlignment="1">
      <alignment horizontal="left" vertical="center" wrapText="1"/>
    </xf>
    <xf numFmtId="4" fontId="5" fillId="0" borderId="5" xfId="0" applyNumberFormat="1" applyFont="1" applyBorder="1" applyAlignment="1">
      <alignment horizontal="left" vertical="center" wrapText="1"/>
    </xf>
    <xf numFmtId="0" fontId="10" fillId="0" borderId="1" xfId="0" applyFont="1" applyBorder="1" applyAlignment="1">
      <alignment horizontal="center" vertical="center" wrapText="1"/>
    </xf>
    <xf numFmtId="2" fontId="1" fillId="0" borderId="0" xfId="0" applyNumberFormat="1" applyFont="1" applyFill="1" applyBorder="1" applyAlignment="1">
      <alignment horizontal="center" vertical="top" wrapText="1"/>
    </xf>
    <xf numFmtId="2" fontId="9" fillId="0" borderId="0" xfId="0" applyNumberFormat="1" applyFont="1" applyBorder="1" applyAlignment="1">
      <alignment vertical="center" wrapText="1"/>
    </xf>
    <xf numFmtId="2" fontId="12" fillId="3" borderId="0" xfId="0" applyNumberFormat="1" applyFont="1" applyFill="1" applyBorder="1" applyAlignment="1">
      <alignment vertical="center" wrapText="1"/>
    </xf>
    <xf numFmtId="0" fontId="1" fillId="0" borderId="0" xfId="0" applyFont="1" applyBorder="1" applyAlignment="1">
      <alignment horizontal="center" vertical="center" wrapText="1"/>
    </xf>
    <xf numFmtId="0" fontId="1" fillId="0" borderId="0"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2" fontId="1" fillId="3" borderId="0"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top" wrapText="1"/>
    </xf>
    <xf numFmtId="2" fontId="5" fillId="0" borderId="9" xfId="0" applyNumberFormat="1" applyFont="1" applyBorder="1" applyAlignment="1">
      <alignment horizontal="center" vertical="center" wrapText="1"/>
    </xf>
    <xf numFmtId="2" fontId="5" fillId="0" borderId="5" xfId="0" applyNumberFormat="1" applyFont="1"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2" fillId="0" borderId="1" xfId="0"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2" fontId="1" fillId="0" borderId="0" xfId="0" applyNumberFormat="1"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8" fillId="0" borderId="0" xfId="0" applyFont="1" applyBorder="1" applyAlignment="1">
      <alignment horizontal="left" vertical="top" wrapText="1"/>
    </xf>
    <xf numFmtId="0" fontId="11" fillId="3" borderId="0" xfId="0" applyFont="1" applyFill="1" applyBorder="1" applyAlignment="1">
      <alignment horizontal="left" vertical="center" wrapText="1"/>
    </xf>
    <xf numFmtId="2" fontId="2" fillId="0" borderId="0" xfId="0" applyNumberFormat="1" applyFont="1" applyBorder="1" applyAlignment="1">
      <alignmen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2" fontId="2" fillId="0" borderId="0" xfId="0" applyNumberFormat="1" applyFont="1" applyBorder="1" applyAlignment="1">
      <alignment horizontal="left" vertical="center" wrapText="1"/>
    </xf>
    <xf numFmtId="0" fontId="6" fillId="0" borderId="0" xfId="0" applyFont="1" applyAlignment="1">
      <alignment horizontal="right" vertical="top" wrapText="1"/>
    </xf>
    <xf numFmtId="0" fontId="7" fillId="0" borderId="0" xfId="0" applyFont="1" applyBorder="1" applyAlignment="1">
      <alignment horizontal="center" vertical="center" wrapText="1"/>
    </xf>
    <xf numFmtId="0" fontId="2" fillId="0" borderId="0"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94"/>
  <sheetViews>
    <sheetView tabSelected="1" zoomScale="130" zoomScaleNormal="130" workbookViewId="0">
      <selection activeCell="B2" sqref="B2"/>
    </sheetView>
  </sheetViews>
  <sheetFormatPr defaultRowHeight="15.75"/>
  <cols>
    <col min="1" max="1" width="8.42578125" style="45" customWidth="1"/>
    <col min="2" max="2" width="47.28515625" style="24" customWidth="1"/>
    <col min="3" max="3" width="13.5703125" style="24" customWidth="1"/>
    <col min="4" max="4" width="24.28515625" style="1" customWidth="1"/>
    <col min="5" max="5" width="18.28515625" style="1" customWidth="1"/>
    <col min="6" max="6" width="11.85546875" style="1" customWidth="1"/>
    <col min="7" max="7" width="11.28515625" style="1" customWidth="1"/>
    <col min="8" max="8" width="12.85546875" style="1" customWidth="1"/>
    <col min="9" max="16384" width="9.140625" style="1"/>
  </cols>
  <sheetData>
    <row r="1" spans="1:8" ht="15.75" customHeight="1">
      <c r="D1" s="93" t="s">
        <v>54</v>
      </c>
      <c r="E1" s="93"/>
      <c r="F1" s="36"/>
      <c r="G1" s="36"/>
      <c r="H1" s="36"/>
    </row>
    <row r="2" spans="1:8" ht="18.75">
      <c r="B2" s="35"/>
      <c r="C2" s="35"/>
      <c r="D2" s="93"/>
      <c r="E2" s="93"/>
      <c r="F2" s="36"/>
      <c r="G2" s="36"/>
      <c r="H2" s="36"/>
    </row>
    <row r="3" spans="1:8" ht="18.75">
      <c r="B3" s="37"/>
      <c r="C3" s="37"/>
      <c r="D3" s="93"/>
      <c r="E3" s="93"/>
      <c r="F3" s="36"/>
      <c r="G3" s="36"/>
      <c r="H3" s="36"/>
    </row>
    <row r="4" spans="1:8" ht="44.25" customHeight="1">
      <c r="D4" s="93"/>
      <c r="E4" s="93"/>
      <c r="F4" s="36"/>
      <c r="G4" s="36"/>
      <c r="H4" s="36"/>
    </row>
    <row r="5" spans="1:8" ht="62.25" customHeight="1">
      <c r="A5" s="94" t="s">
        <v>94</v>
      </c>
      <c r="B5" s="94"/>
      <c r="C5" s="94"/>
      <c r="D5" s="94"/>
      <c r="E5" s="94"/>
      <c r="F5" s="38"/>
    </row>
    <row r="6" spans="1:8">
      <c r="A6" s="46" t="s">
        <v>0</v>
      </c>
      <c r="B6" s="25" t="s">
        <v>1</v>
      </c>
      <c r="C6" s="2" t="s">
        <v>2</v>
      </c>
      <c r="D6" s="2" t="s">
        <v>3</v>
      </c>
      <c r="E6" s="39"/>
    </row>
    <row r="7" spans="1:8">
      <c r="A7" s="47">
        <v>1</v>
      </c>
      <c r="B7" s="26" t="s">
        <v>4</v>
      </c>
      <c r="C7" s="3" t="s">
        <v>5</v>
      </c>
      <c r="D7" s="9">
        <v>44651</v>
      </c>
      <c r="E7" s="40"/>
      <c r="F7" s="4"/>
      <c r="G7" s="4"/>
      <c r="H7" s="4"/>
    </row>
    <row r="8" spans="1:8">
      <c r="A8" s="47">
        <v>2</v>
      </c>
      <c r="B8" s="26" t="s">
        <v>11</v>
      </c>
      <c r="C8" s="3" t="s">
        <v>5</v>
      </c>
      <c r="D8" s="9">
        <v>44197</v>
      </c>
      <c r="E8" s="40"/>
      <c r="F8" s="4"/>
      <c r="G8" s="4"/>
      <c r="H8" s="4"/>
    </row>
    <row r="9" spans="1:8">
      <c r="A9" s="47">
        <v>3</v>
      </c>
      <c r="B9" s="26" t="s">
        <v>12</v>
      </c>
      <c r="C9" s="3" t="s">
        <v>5</v>
      </c>
      <c r="D9" s="9">
        <v>44561</v>
      </c>
      <c r="E9" s="40"/>
      <c r="F9" s="4"/>
      <c r="G9" s="4"/>
      <c r="H9" s="4"/>
    </row>
    <row r="10" spans="1:8" ht="31.5">
      <c r="A10" s="47">
        <v>4</v>
      </c>
      <c r="B10" s="27" t="s">
        <v>13</v>
      </c>
      <c r="C10" s="3" t="s">
        <v>7</v>
      </c>
      <c r="D10" s="3"/>
      <c r="E10" s="41"/>
      <c r="F10" s="4"/>
      <c r="G10" s="4"/>
      <c r="H10" s="4"/>
    </row>
    <row r="11" spans="1:8">
      <c r="A11" s="47">
        <v>5</v>
      </c>
      <c r="B11" s="6" t="s">
        <v>22</v>
      </c>
      <c r="C11" s="3" t="s">
        <v>7</v>
      </c>
      <c r="D11" s="3">
        <v>0</v>
      </c>
      <c r="E11" s="41"/>
      <c r="F11" s="4"/>
      <c r="G11" s="4"/>
      <c r="H11" s="4"/>
    </row>
    <row r="12" spans="1:8">
      <c r="A12" s="47">
        <v>6</v>
      </c>
      <c r="B12" s="6" t="s">
        <v>23</v>
      </c>
      <c r="C12" s="3" t="s">
        <v>7</v>
      </c>
      <c r="D12" s="10">
        <v>131064.13</v>
      </c>
      <c r="E12" s="42"/>
      <c r="F12" s="4"/>
      <c r="G12" s="4"/>
      <c r="H12" s="4"/>
    </row>
    <row r="13" spans="1:8" ht="33.75" customHeight="1">
      <c r="A13" s="47">
        <v>7</v>
      </c>
      <c r="B13" s="27" t="s">
        <v>29</v>
      </c>
      <c r="C13" s="3" t="s">
        <v>7</v>
      </c>
      <c r="D13" s="10">
        <f>D14+D15</f>
        <v>203262</v>
      </c>
      <c r="E13" s="43"/>
      <c r="F13" s="4"/>
      <c r="G13" s="4"/>
      <c r="H13" s="4"/>
    </row>
    <row r="14" spans="1:8">
      <c r="A14" s="47">
        <v>8</v>
      </c>
      <c r="B14" s="6" t="s">
        <v>24</v>
      </c>
      <c r="C14" s="3" t="s">
        <v>7</v>
      </c>
      <c r="D14" s="71">
        <v>151267.92000000001</v>
      </c>
      <c r="E14" s="43"/>
      <c r="F14" s="4"/>
      <c r="G14" s="4"/>
      <c r="H14" s="4"/>
    </row>
    <row r="15" spans="1:8">
      <c r="A15" s="47">
        <v>9</v>
      </c>
      <c r="B15" s="6" t="s">
        <v>25</v>
      </c>
      <c r="C15" s="3" t="s">
        <v>7</v>
      </c>
      <c r="D15" s="71">
        <v>51994.080000000002</v>
      </c>
      <c r="E15" s="43"/>
      <c r="F15" s="4"/>
      <c r="G15" s="4"/>
      <c r="H15" s="4"/>
    </row>
    <row r="16" spans="1:8">
      <c r="A16" s="47">
        <v>10</v>
      </c>
      <c r="B16" s="27" t="s">
        <v>14</v>
      </c>
      <c r="C16" s="3" t="s">
        <v>7</v>
      </c>
      <c r="D16" s="10"/>
      <c r="E16" s="43"/>
      <c r="F16" s="4"/>
      <c r="G16" s="4"/>
      <c r="H16" s="4"/>
    </row>
    <row r="17" spans="1:8">
      <c r="A17" s="47">
        <v>11</v>
      </c>
      <c r="B17" s="6" t="s">
        <v>30</v>
      </c>
      <c r="C17" s="3" t="s">
        <v>7</v>
      </c>
      <c r="D17" s="10">
        <f>D18+D19</f>
        <v>180209.15</v>
      </c>
      <c r="E17" s="43"/>
      <c r="F17" s="4"/>
      <c r="G17" s="4"/>
      <c r="H17" s="4"/>
    </row>
    <row r="18" spans="1:8">
      <c r="A18" s="47"/>
      <c r="B18" s="6" t="s">
        <v>55</v>
      </c>
      <c r="C18" s="3"/>
      <c r="D18" s="71">
        <v>134111.57999999999</v>
      </c>
      <c r="E18" s="43"/>
      <c r="F18" s="4"/>
      <c r="G18" s="4"/>
      <c r="H18" s="4"/>
    </row>
    <row r="19" spans="1:8">
      <c r="A19" s="47"/>
      <c r="B19" s="6" t="s">
        <v>56</v>
      </c>
      <c r="C19" s="3"/>
      <c r="D19" s="71">
        <v>46097.57</v>
      </c>
      <c r="E19" s="43"/>
      <c r="F19" s="4"/>
      <c r="G19" s="4"/>
      <c r="H19" s="4"/>
    </row>
    <row r="20" spans="1:8">
      <c r="A20" s="47">
        <v>12</v>
      </c>
      <c r="B20" s="6" t="s">
        <v>31</v>
      </c>
      <c r="C20" s="3" t="s">
        <v>7</v>
      </c>
      <c r="D20" s="3">
        <v>0</v>
      </c>
      <c r="E20" s="41"/>
      <c r="F20" s="4"/>
      <c r="G20" s="4"/>
      <c r="H20" s="4"/>
    </row>
    <row r="21" spans="1:8">
      <c r="A21" s="47">
        <v>13</v>
      </c>
      <c r="B21" s="6" t="s">
        <v>26</v>
      </c>
      <c r="C21" s="3" t="s">
        <v>7</v>
      </c>
      <c r="D21" s="3">
        <v>0</v>
      </c>
      <c r="E21" s="41"/>
      <c r="F21" s="4"/>
      <c r="G21" s="4"/>
      <c r="H21" s="4"/>
    </row>
    <row r="22" spans="1:8" ht="31.5">
      <c r="A22" s="47">
        <v>14</v>
      </c>
      <c r="B22" s="6" t="s">
        <v>27</v>
      </c>
      <c r="C22" s="3" t="s">
        <v>7</v>
      </c>
      <c r="D22" s="3">
        <v>0</v>
      </c>
      <c r="E22" s="41"/>
      <c r="F22" s="4"/>
      <c r="G22" s="4"/>
      <c r="H22" s="4"/>
    </row>
    <row r="23" spans="1:8">
      <c r="A23" s="47">
        <v>15</v>
      </c>
      <c r="B23" s="6" t="s">
        <v>28</v>
      </c>
      <c r="C23" s="3" t="s">
        <v>7</v>
      </c>
      <c r="D23" s="3">
        <v>0</v>
      </c>
      <c r="E23" s="41"/>
      <c r="F23" s="4"/>
      <c r="G23" s="4"/>
      <c r="H23" s="4"/>
    </row>
    <row r="24" spans="1:8" ht="31.5">
      <c r="A24" s="47">
        <v>16</v>
      </c>
      <c r="B24" s="27" t="s">
        <v>15</v>
      </c>
      <c r="C24" s="3" t="s">
        <v>7</v>
      </c>
      <c r="D24" s="10"/>
      <c r="E24" s="43"/>
      <c r="F24" s="4"/>
      <c r="G24" s="4"/>
      <c r="H24" s="4"/>
    </row>
    <row r="25" spans="1:8">
      <c r="A25" s="47">
        <v>17</v>
      </c>
      <c r="B25" s="6" t="s">
        <v>20</v>
      </c>
      <c r="C25" s="3" t="s">
        <v>7</v>
      </c>
      <c r="D25" s="3"/>
      <c r="E25" s="41"/>
      <c r="F25" s="22"/>
      <c r="G25" s="4"/>
      <c r="H25" s="4"/>
    </row>
    <row r="26" spans="1:8">
      <c r="A26" s="47">
        <v>18</v>
      </c>
      <c r="B26" s="6" t="s">
        <v>21</v>
      </c>
      <c r="C26" s="3" t="s">
        <v>7</v>
      </c>
      <c r="D26" s="10">
        <v>154116.98000000001</v>
      </c>
      <c r="E26" s="43"/>
      <c r="F26" s="4"/>
      <c r="G26" s="4"/>
      <c r="H26" s="4"/>
    </row>
    <row r="27" spans="1:8" ht="24.75" customHeight="1">
      <c r="A27" s="95" t="s">
        <v>73</v>
      </c>
      <c r="B27" s="95"/>
      <c r="C27" s="95"/>
      <c r="D27" s="95"/>
      <c r="E27" s="95"/>
      <c r="F27" s="4"/>
      <c r="G27" s="4"/>
      <c r="H27" s="4"/>
    </row>
    <row r="28" spans="1:8" ht="21" customHeight="1">
      <c r="A28" s="77" t="s">
        <v>76</v>
      </c>
      <c r="B28" s="77"/>
      <c r="C28" s="77"/>
      <c r="D28" s="77"/>
      <c r="E28" s="78"/>
      <c r="F28" s="44"/>
      <c r="G28" s="4"/>
      <c r="H28" s="4"/>
    </row>
    <row r="29" spans="1:8" ht="63">
      <c r="A29" s="48"/>
      <c r="B29" s="23" t="s">
        <v>57</v>
      </c>
      <c r="C29" s="14" t="s">
        <v>74</v>
      </c>
      <c r="D29" s="13" t="s">
        <v>75</v>
      </c>
      <c r="E29" s="66"/>
      <c r="F29" s="4"/>
      <c r="G29" s="4"/>
      <c r="H29" s="4"/>
    </row>
    <row r="30" spans="1:8">
      <c r="A30" s="48">
        <v>1</v>
      </c>
      <c r="B30" s="23" t="s">
        <v>58</v>
      </c>
      <c r="C30" s="14">
        <v>36720</v>
      </c>
      <c r="D30" s="13" t="s">
        <v>50</v>
      </c>
      <c r="E30" s="59"/>
      <c r="F30" s="4"/>
      <c r="G30" s="4"/>
      <c r="H30" s="4"/>
    </row>
    <row r="31" spans="1:8">
      <c r="A31" s="48">
        <v>2</v>
      </c>
      <c r="B31" s="23" t="s">
        <v>59</v>
      </c>
      <c r="C31" s="14">
        <v>22248</v>
      </c>
      <c r="D31" s="13" t="s">
        <v>50</v>
      </c>
      <c r="E31" s="67"/>
      <c r="F31" s="4"/>
      <c r="G31" s="4"/>
      <c r="H31" s="4"/>
    </row>
    <row r="32" spans="1:8" ht="16.5" customHeight="1">
      <c r="A32" s="48">
        <v>3</v>
      </c>
      <c r="B32" s="28" t="s">
        <v>60</v>
      </c>
      <c r="C32" s="14">
        <v>9334.44</v>
      </c>
      <c r="D32" s="15" t="s">
        <v>53</v>
      </c>
      <c r="E32" s="67"/>
      <c r="F32" s="4"/>
      <c r="G32" s="4"/>
      <c r="H32" s="4"/>
    </row>
    <row r="33" spans="1:8" ht="47.25">
      <c r="A33" s="48">
        <v>4</v>
      </c>
      <c r="B33" s="28" t="s">
        <v>61</v>
      </c>
      <c r="C33" s="16">
        <v>4493.9520000000002</v>
      </c>
      <c r="D33" s="15" t="s">
        <v>50</v>
      </c>
      <c r="E33" s="67"/>
      <c r="F33" s="4"/>
      <c r="G33" s="4"/>
      <c r="H33" s="4"/>
    </row>
    <row r="34" spans="1:8" ht="94.5">
      <c r="A34" s="48">
        <v>5</v>
      </c>
      <c r="B34" s="28" t="s">
        <v>62</v>
      </c>
      <c r="C34" s="16">
        <v>29758.36</v>
      </c>
      <c r="D34" s="15" t="s">
        <v>50</v>
      </c>
      <c r="E34" s="67"/>
      <c r="F34" s="4"/>
      <c r="G34" s="4"/>
      <c r="H34" s="22"/>
    </row>
    <row r="35" spans="1:8" ht="45.75" customHeight="1">
      <c r="A35" s="48">
        <v>6</v>
      </c>
      <c r="B35" s="23" t="s">
        <v>70</v>
      </c>
      <c r="C35" s="14">
        <v>3563</v>
      </c>
      <c r="D35" s="13" t="s">
        <v>77</v>
      </c>
      <c r="E35" s="67"/>
      <c r="F35" s="4"/>
      <c r="G35" s="4"/>
      <c r="H35" s="4"/>
    </row>
    <row r="36" spans="1:8" ht="46.5" customHeight="1">
      <c r="A36" s="48">
        <v>7</v>
      </c>
      <c r="B36" s="28" t="s">
        <v>63</v>
      </c>
      <c r="C36" s="16">
        <v>5541.23</v>
      </c>
      <c r="D36" s="15" t="s">
        <v>78</v>
      </c>
      <c r="E36" s="68"/>
      <c r="F36" s="4"/>
      <c r="G36" s="4"/>
      <c r="H36" s="4"/>
    </row>
    <row r="37" spans="1:8" ht="46.5" customHeight="1">
      <c r="A37" s="48">
        <v>8</v>
      </c>
      <c r="B37" s="28" t="s">
        <v>83</v>
      </c>
      <c r="C37" s="50">
        <v>4045.6</v>
      </c>
      <c r="D37" s="15" t="s">
        <v>84</v>
      </c>
      <c r="E37" s="68"/>
      <c r="F37" s="4"/>
      <c r="G37" s="4"/>
      <c r="H37" s="4"/>
    </row>
    <row r="38" spans="1:8" ht="33" customHeight="1">
      <c r="A38" s="48">
        <v>9</v>
      </c>
      <c r="B38" s="29" t="s">
        <v>64</v>
      </c>
      <c r="C38" s="14">
        <v>1128.6600000000001</v>
      </c>
      <c r="D38" s="13" t="s">
        <v>79</v>
      </c>
      <c r="E38" s="67"/>
      <c r="F38" s="4"/>
      <c r="G38" s="4"/>
      <c r="H38" s="4"/>
    </row>
    <row r="39" spans="1:8" ht="114.75" customHeight="1">
      <c r="A39" s="48">
        <v>10</v>
      </c>
      <c r="B39" s="28" t="s">
        <v>80</v>
      </c>
      <c r="C39" s="14">
        <v>8123.5</v>
      </c>
      <c r="D39" s="13" t="s">
        <v>50</v>
      </c>
      <c r="E39" s="67"/>
      <c r="F39" s="4"/>
      <c r="G39" s="4"/>
      <c r="H39" s="4"/>
    </row>
    <row r="40" spans="1:8" ht="32.25" customHeight="1">
      <c r="A40" s="48">
        <v>11</v>
      </c>
      <c r="B40" s="30" t="s">
        <v>81</v>
      </c>
      <c r="C40" s="16">
        <v>495</v>
      </c>
      <c r="D40" s="15" t="s">
        <v>79</v>
      </c>
      <c r="E40" s="68"/>
      <c r="F40" s="4"/>
      <c r="G40" s="4"/>
      <c r="H40" s="4"/>
    </row>
    <row r="41" spans="1:8" ht="32.25" customHeight="1">
      <c r="A41" s="48">
        <v>12</v>
      </c>
      <c r="B41" s="30" t="s">
        <v>72</v>
      </c>
      <c r="C41" s="16">
        <v>475</v>
      </c>
      <c r="D41" s="15" t="s">
        <v>79</v>
      </c>
      <c r="E41" s="68"/>
      <c r="F41" s="4"/>
      <c r="G41" s="4"/>
      <c r="H41" s="4"/>
    </row>
    <row r="42" spans="1:8" ht="27.75" customHeight="1">
      <c r="A42" s="48">
        <v>13</v>
      </c>
      <c r="B42" s="30" t="s">
        <v>65</v>
      </c>
      <c r="C42" s="16">
        <v>367.23</v>
      </c>
      <c r="D42" s="15" t="s">
        <v>79</v>
      </c>
      <c r="E42" s="68"/>
      <c r="F42" s="4"/>
      <c r="G42" s="4"/>
      <c r="H42" s="4"/>
    </row>
    <row r="43" spans="1:8" ht="23.25" customHeight="1">
      <c r="A43" s="48">
        <v>14</v>
      </c>
      <c r="B43" s="28" t="s">
        <v>66</v>
      </c>
      <c r="C43" s="14">
        <f>2370*2</f>
        <v>4740</v>
      </c>
      <c r="D43" s="13" t="s">
        <v>69</v>
      </c>
      <c r="E43" s="67"/>
      <c r="F43" s="4"/>
      <c r="G43" s="4"/>
      <c r="H43" s="4"/>
    </row>
    <row r="44" spans="1:8" ht="27" customHeight="1">
      <c r="A44" s="48">
        <v>14</v>
      </c>
      <c r="B44" s="28" t="s">
        <v>86</v>
      </c>
      <c r="C44" s="14">
        <v>2500</v>
      </c>
      <c r="D44" s="13" t="s">
        <v>79</v>
      </c>
      <c r="E44" s="67"/>
      <c r="F44" s="4"/>
      <c r="G44" s="4"/>
      <c r="H44" s="4"/>
    </row>
    <row r="45" spans="1:8" ht="30" customHeight="1">
      <c r="A45" s="48">
        <v>15</v>
      </c>
      <c r="B45" s="31" t="s">
        <v>82</v>
      </c>
      <c r="C45" s="16">
        <f>0.2*SUM(C30:C44)</f>
        <v>26706.794400000002</v>
      </c>
      <c r="D45" s="17" t="s">
        <v>50</v>
      </c>
      <c r="E45" s="68"/>
      <c r="F45" s="4"/>
      <c r="G45" s="4"/>
      <c r="H45" s="4"/>
    </row>
    <row r="46" spans="1:8" ht="21.75" customHeight="1">
      <c r="A46" s="52"/>
      <c r="B46" s="53"/>
      <c r="C46" s="54"/>
      <c r="D46" s="55"/>
      <c r="E46" s="56"/>
      <c r="F46" s="22"/>
      <c r="G46" s="4"/>
      <c r="H46" s="4"/>
    </row>
    <row r="47" spans="1:8" ht="21.75" customHeight="1">
      <c r="A47" s="57"/>
      <c r="B47" s="87" t="s">
        <v>56</v>
      </c>
      <c r="C47" s="87"/>
      <c r="D47" s="87"/>
      <c r="E47" s="87"/>
      <c r="F47" s="22"/>
      <c r="G47" s="4"/>
      <c r="H47" s="4"/>
    </row>
    <row r="48" spans="1:8" ht="39.75" customHeight="1">
      <c r="A48" s="57"/>
      <c r="B48" s="89" t="s">
        <v>87</v>
      </c>
      <c r="C48" s="89"/>
      <c r="D48" s="58">
        <v>-178141.15573257141</v>
      </c>
      <c r="E48" s="59"/>
      <c r="F48" s="22"/>
      <c r="G48" s="4"/>
      <c r="H48" s="4"/>
    </row>
    <row r="49" spans="1:8" ht="30.75" customHeight="1">
      <c r="A49" s="57"/>
      <c r="B49" s="89" t="s">
        <v>89</v>
      </c>
      <c r="C49" s="89"/>
      <c r="D49" s="58">
        <f>D15</f>
        <v>51994.080000000002</v>
      </c>
      <c r="E49" s="59"/>
      <c r="F49" s="4"/>
      <c r="G49" s="4"/>
      <c r="H49" s="4"/>
    </row>
    <row r="50" spans="1:8" ht="21.75" customHeight="1">
      <c r="A50" s="57"/>
      <c r="B50" s="89" t="s">
        <v>90</v>
      </c>
      <c r="C50" s="89"/>
      <c r="D50" s="58">
        <f>D19</f>
        <v>46097.57</v>
      </c>
      <c r="E50" s="59"/>
      <c r="F50" s="4"/>
      <c r="G50" s="4"/>
      <c r="H50" s="4"/>
    </row>
    <row r="51" spans="1:8" ht="21.75" customHeight="1">
      <c r="A51" s="90" t="s">
        <v>85</v>
      </c>
      <c r="B51" s="90"/>
      <c r="C51" s="90"/>
      <c r="D51" s="91"/>
      <c r="E51" s="91"/>
      <c r="F51" s="4"/>
      <c r="G51" s="4"/>
      <c r="H51" s="4"/>
    </row>
    <row r="52" spans="1:8" ht="82.5" customHeight="1">
      <c r="A52" s="51"/>
      <c r="B52" s="15" t="s">
        <v>57</v>
      </c>
      <c r="C52" s="69" t="s">
        <v>74</v>
      </c>
      <c r="D52" s="13" t="s">
        <v>75</v>
      </c>
      <c r="E52" s="66"/>
      <c r="F52" s="4"/>
      <c r="G52" s="4"/>
      <c r="H52" s="4"/>
    </row>
    <row r="53" spans="1:8" ht="33" customHeight="1" thickBot="1">
      <c r="A53" s="48"/>
      <c r="B53" s="23" t="s">
        <v>95</v>
      </c>
      <c r="C53" s="72">
        <v>978</v>
      </c>
      <c r="D53" s="13"/>
      <c r="E53" s="59"/>
      <c r="F53" s="4"/>
      <c r="G53" s="4"/>
      <c r="H53" s="4"/>
    </row>
    <row r="54" spans="1:8" ht="90" customHeight="1">
      <c r="A54" s="48"/>
      <c r="B54" s="28" t="s">
        <v>96</v>
      </c>
      <c r="C54" s="61">
        <v>1145</v>
      </c>
      <c r="D54" s="62"/>
      <c r="E54" s="59"/>
      <c r="F54" s="4"/>
      <c r="G54" s="4"/>
      <c r="H54" s="4"/>
    </row>
    <row r="55" spans="1:8" ht="147.75" customHeight="1">
      <c r="A55" s="48"/>
      <c r="B55" s="30" t="s">
        <v>97</v>
      </c>
      <c r="C55" s="73">
        <v>4978</v>
      </c>
      <c r="D55" s="62" t="s">
        <v>98</v>
      </c>
      <c r="E55" s="59"/>
      <c r="F55" s="4"/>
      <c r="G55" s="4"/>
      <c r="H55" s="4"/>
    </row>
    <row r="56" spans="1:8" ht="40.5" customHeight="1">
      <c r="A56" s="48"/>
      <c r="B56" s="30" t="s">
        <v>99</v>
      </c>
      <c r="C56" s="61">
        <v>15590</v>
      </c>
      <c r="D56" s="62" t="s">
        <v>100</v>
      </c>
      <c r="E56" s="59"/>
      <c r="F56" s="4"/>
      <c r="G56" s="4"/>
      <c r="H56" s="4"/>
    </row>
    <row r="57" spans="1:8" ht="40.5" customHeight="1">
      <c r="A57" s="48"/>
      <c r="B57" s="30" t="s">
        <v>101</v>
      </c>
      <c r="C57" s="61">
        <f>16*945</f>
        <v>15120</v>
      </c>
      <c r="D57" s="62" t="s">
        <v>102</v>
      </c>
      <c r="E57" s="59"/>
      <c r="F57" s="4"/>
      <c r="G57" s="4"/>
      <c r="H57" s="4"/>
    </row>
    <row r="58" spans="1:8" ht="18" customHeight="1">
      <c r="A58" s="48"/>
      <c r="B58" s="18" t="s">
        <v>91</v>
      </c>
      <c r="C58" s="60">
        <f>SUM(C53:C57)</f>
        <v>37811</v>
      </c>
      <c r="D58" s="19"/>
      <c r="E58" s="70"/>
      <c r="F58" s="4"/>
      <c r="G58" s="4"/>
      <c r="H58" s="4"/>
    </row>
    <row r="59" spans="1:8" ht="33.75" customHeight="1">
      <c r="A59" s="63"/>
      <c r="B59" s="92" t="s">
        <v>92</v>
      </c>
      <c r="C59" s="92"/>
      <c r="D59" s="64">
        <f>D50-C58</f>
        <v>8286.57</v>
      </c>
      <c r="E59" s="63"/>
      <c r="F59" s="4"/>
      <c r="G59" s="4"/>
      <c r="H59" s="4"/>
    </row>
    <row r="60" spans="1:8" ht="33.75" customHeight="1">
      <c r="A60" s="63"/>
      <c r="B60" s="88" t="s">
        <v>93</v>
      </c>
      <c r="C60" s="88"/>
      <c r="D60" s="65">
        <f>D48+D59</f>
        <v>-169854.5857325714</v>
      </c>
      <c r="E60" s="63"/>
      <c r="F60" s="4"/>
      <c r="G60" s="4"/>
      <c r="H60" s="4"/>
    </row>
    <row r="61" spans="1:8" ht="30" customHeight="1">
      <c r="A61" s="83" t="s">
        <v>88</v>
      </c>
      <c r="B61" s="83"/>
      <c r="C61" s="83"/>
      <c r="D61" s="83"/>
      <c r="E61" s="83"/>
    </row>
    <row r="62" spans="1:8">
      <c r="A62" s="49"/>
      <c r="B62" s="32" t="s">
        <v>32</v>
      </c>
      <c r="C62" s="32"/>
      <c r="D62" s="8" t="s">
        <v>6</v>
      </c>
      <c r="E62" s="13">
        <v>0</v>
      </c>
    </row>
    <row r="63" spans="1:8">
      <c r="A63" s="49"/>
      <c r="B63" s="32" t="s">
        <v>33</v>
      </c>
      <c r="C63" s="32"/>
      <c r="D63" s="8" t="s">
        <v>6</v>
      </c>
      <c r="E63" s="13">
        <v>0</v>
      </c>
    </row>
    <row r="64" spans="1:8" ht="31.5">
      <c r="A64" s="49"/>
      <c r="B64" s="32" t="s">
        <v>34</v>
      </c>
      <c r="C64" s="32"/>
      <c r="D64" s="8" t="s">
        <v>6</v>
      </c>
      <c r="E64" s="13">
        <v>0</v>
      </c>
    </row>
    <row r="65" spans="1:9">
      <c r="A65" s="49"/>
      <c r="B65" s="32" t="s">
        <v>35</v>
      </c>
      <c r="C65" s="32"/>
      <c r="D65" s="8" t="s">
        <v>7</v>
      </c>
      <c r="E65" s="13">
        <v>0</v>
      </c>
    </row>
    <row r="66" spans="1:9" ht="28.5" customHeight="1">
      <c r="A66" s="79" t="s">
        <v>16</v>
      </c>
      <c r="B66" s="79"/>
      <c r="C66" s="79"/>
      <c r="D66" s="79"/>
      <c r="E66" s="79"/>
    </row>
    <row r="67" spans="1:9" ht="31.5">
      <c r="A67" s="49"/>
      <c r="B67" s="33" t="s">
        <v>17</v>
      </c>
      <c r="C67" s="33"/>
      <c r="D67" s="8" t="s">
        <v>7</v>
      </c>
      <c r="E67" s="14"/>
    </row>
    <row r="68" spans="1:9">
      <c r="A68" s="49"/>
      <c r="B68" s="32" t="s">
        <v>22</v>
      </c>
      <c r="C68" s="32"/>
      <c r="D68" s="8" t="s">
        <v>7</v>
      </c>
      <c r="E68" s="14">
        <v>0</v>
      </c>
    </row>
    <row r="69" spans="1:9">
      <c r="A69" s="49"/>
      <c r="B69" s="32" t="s">
        <v>23</v>
      </c>
      <c r="C69" s="32"/>
      <c r="D69" s="8" t="s">
        <v>7</v>
      </c>
      <c r="E69" s="14">
        <v>235974.86</v>
      </c>
    </row>
    <row r="70" spans="1:9" ht="31.5">
      <c r="A70" s="49"/>
      <c r="B70" s="33" t="s">
        <v>18</v>
      </c>
      <c r="C70" s="33"/>
      <c r="D70" s="8" t="s">
        <v>7</v>
      </c>
      <c r="E70" s="14"/>
    </row>
    <row r="71" spans="1:9">
      <c r="A71" s="49"/>
      <c r="B71" s="32" t="s">
        <v>22</v>
      </c>
      <c r="C71" s="32"/>
      <c r="D71" s="8" t="s">
        <v>7</v>
      </c>
      <c r="E71" s="14">
        <v>0</v>
      </c>
    </row>
    <row r="72" spans="1:9">
      <c r="A72" s="49"/>
      <c r="B72" s="32" t="s">
        <v>23</v>
      </c>
      <c r="C72" s="32"/>
      <c r="D72" s="8" t="s">
        <v>7</v>
      </c>
      <c r="E72" s="14">
        <v>336741.44</v>
      </c>
    </row>
    <row r="73" spans="1:9" ht="39" customHeight="1">
      <c r="A73" s="79" t="s">
        <v>36</v>
      </c>
      <c r="B73" s="79"/>
      <c r="C73" s="79"/>
      <c r="D73" s="79"/>
      <c r="E73" s="79"/>
    </row>
    <row r="74" spans="1:9" ht="47.25">
      <c r="A74" s="80"/>
      <c r="B74" s="33" t="s">
        <v>9</v>
      </c>
      <c r="C74" s="33"/>
      <c r="D74" s="8" t="s">
        <v>5</v>
      </c>
      <c r="E74" s="13" t="s">
        <v>52</v>
      </c>
      <c r="F74" s="5" t="s">
        <v>51</v>
      </c>
      <c r="G74" s="5"/>
      <c r="H74" s="5"/>
    </row>
    <row r="75" spans="1:9">
      <c r="A75" s="81"/>
      <c r="B75" s="33" t="s">
        <v>8</v>
      </c>
      <c r="C75" s="33"/>
      <c r="D75" s="8" t="s">
        <v>5</v>
      </c>
      <c r="E75" s="13" t="s">
        <v>49</v>
      </c>
      <c r="F75" s="5" t="s">
        <v>49</v>
      </c>
      <c r="G75" s="5"/>
      <c r="H75" s="5"/>
    </row>
    <row r="76" spans="1:9">
      <c r="A76" s="81"/>
      <c r="B76" s="33" t="s">
        <v>19</v>
      </c>
      <c r="C76" s="33"/>
      <c r="D76" s="8" t="s">
        <v>10</v>
      </c>
      <c r="E76" s="13">
        <f>F76+G76</f>
        <v>3009.163</v>
      </c>
      <c r="F76" s="5">
        <v>3009.163</v>
      </c>
      <c r="G76" s="5"/>
      <c r="H76" s="5"/>
    </row>
    <row r="77" spans="1:9">
      <c r="A77" s="81"/>
      <c r="B77" s="33" t="s">
        <v>37</v>
      </c>
      <c r="C77" s="33"/>
      <c r="D77" s="8" t="s">
        <v>7</v>
      </c>
      <c r="E77" s="20">
        <f>34346.16+21618.42</f>
        <v>55964.58</v>
      </c>
      <c r="F77" s="11">
        <v>32072.04</v>
      </c>
      <c r="G77" s="11"/>
      <c r="H77" s="11"/>
    </row>
    <row r="78" spans="1:9">
      <c r="A78" s="81"/>
      <c r="B78" s="32" t="s">
        <v>38</v>
      </c>
      <c r="C78" s="32"/>
      <c r="D78" s="8" t="s">
        <v>7</v>
      </c>
      <c r="E78" s="21">
        <f>24471.83+16050.75</f>
        <v>40522.58</v>
      </c>
      <c r="F78" s="12">
        <v>23582.14</v>
      </c>
      <c r="G78" s="12"/>
      <c r="H78" s="12"/>
    </row>
    <row r="79" spans="1:9">
      <c r="A79" s="81"/>
      <c r="B79" s="32" t="s">
        <v>39</v>
      </c>
      <c r="C79" s="32"/>
      <c r="D79" s="8" t="s">
        <v>7</v>
      </c>
      <c r="E79" s="21">
        <f>E77-E78</f>
        <v>15442</v>
      </c>
      <c r="F79" s="12">
        <f>F77-F78</f>
        <v>8489.9000000000015</v>
      </c>
      <c r="G79" s="12"/>
      <c r="H79" s="12"/>
    </row>
    <row r="80" spans="1:9" ht="31.5">
      <c r="A80" s="81"/>
      <c r="B80" s="32" t="s">
        <v>42</v>
      </c>
      <c r="C80" s="32"/>
      <c r="D80" s="8" t="s">
        <v>7</v>
      </c>
      <c r="E80" s="84" t="s">
        <v>71</v>
      </c>
      <c r="F80" s="85"/>
      <c r="G80" s="85"/>
      <c r="H80" s="85"/>
      <c r="I80" s="86"/>
    </row>
    <row r="81" spans="1:9" ht="31.5">
      <c r="A81" s="81"/>
      <c r="B81" s="32" t="s">
        <v>41</v>
      </c>
      <c r="C81" s="32"/>
      <c r="D81" s="8" t="s">
        <v>7</v>
      </c>
      <c r="E81" s="84" t="s">
        <v>71</v>
      </c>
      <c r="F81" s="85"/>
      <c r="G81" s="85"/>
      <c r="H81" s="85"/>
      <c r="I81" s="86"/>
    </row>
    <row r="82" spans="1:9" ht="31.5">
      <c r="A82" s="81"/>
      <c r="B82" s="32" t="s">
        <v>40</v>
      </c>
      <c r="C82" s="32"/>
      <c r="D82" s="8" t="s">
        <v>7</v>
      </c>
      <c r="E82" s="84" t="s">
        <v>71</v>
      </c>
      <c r="F82" s="85"/>
      <c r="G82" s="85"/>
      <c r="H82" s="85"/>
      <c r="I82" s="86"/>
    </row>
    <row r="83" spans="1:9" ht="47.25">
      <c r="A83" s="82"/>
      <c r="B83" s="33" t="s">
        <v>43</v>
      </c>
      <c r="C83" s="33"/>
      <c r="D83" s="8" t="s">
        <v>7</v>
      </c>
      <c r="E83" s="20">
        <v>0</v>
      </c>
      <c r="F83" s="5">
        <v>0</v>
      </c>
      <c r="G83" s="5"/>
      <c r="H83" s="5"/>
    </row>
    <row r="84" spans="1:9">
      <c r="A84" s="74" t="s">
        <v>44</v>
      </c>
      <c r="B84" s="75"/>
      <c r="C84" s="75"/>
      <c r="D84" s="75"/>
      <c r="E84" s="76"/>
    </row>
    <row r="85" spans="1:9">
      <c r="A85" s="49"/>
      <c r="B85" s="32" t="s">
        <v>32</v>
      </c>
      <c r="C85" s="32"/>
      <c r="D85" s="8" t="s">
        <v>6</v>
      </c>
      <c r="E85" s="21">
        <v>0</v>
      </c>
    </row>
    <row r="86" spans="1:9">
      <c r="A86" s="49"/>
      <c r="B86" s="32" t="s">
        <v>33</v>
      </c>
      <c r="C86" s="32"/>
      <c r="D86" s="8" t="s">
        <v>6</v>
      </c>
      <c r="E86" s="13">
        <v>0</v>
      </c>
    </row>
    <row r="87" spans="1:9" ht="31.5">
      <c r="A87" s="49"/>
      <c r="B87" s="32" t="s">
        <v>34</v>
      </c>
      <c r="C87" s="32"/>
      <c r="D87" s="8" t="s">
        <v>6</v>
      </c>
      <c r="E87" s="7">
        <v>0</v>
      </c>
    </row>
    <row r="88" spans="1:9">
      <c r="A88" s="49"/>
      <c r="B88" s="32" t="s">
        <v>35</v>
      </c>
      <c r="C88" s="32"/>
      <c r="D88" s="8" t="s">
        <v>7</v>
      </c>
      <c r="E88" s="13">
        <v>0</v>
      </c>
    </row>
    <row r="89" spans="1:9">
      <c r="A89" s="74" t="s">
        <v>45</v>
      </c>
      <c r="B89" s="75"/>
      <c r="C89" s="75"/>
      <c r="D89" s="75"/>
      <c r="E89" s="76"/>
    </row>
    <row r="90" spans="1:9" ht="31.5">
      <c r="A90" s="49"/>
      <c r="B90" s="32" t="s">
        <v>46</v>
      </c>
      <c r="C90" s="32"/>
      <c r="D90" s="8" t="s">
        <v>6</v>
      </c>
      <c r="E90" s="13">
        <v>0</v>
      </c>
    </row>
    <row r="91" spans="1:9">
      <c r="A91" s="49"/>
      <c r="B91" s="32" t="s">
        <v>47</v>
      </c>
      <c r="C91" s="32"/>
      <c r="D91" s="8" t="s">
        <v>6</v>
      </c>
      <c r="E91" s="13">
        <v>0</v>
      </c>
    </row>
    <row r="92" spans="1:9" ht="31.5">
      <c r="A92" s="49"/>
      <c r="B92" s="32" t="s">
        <v>48</v>
      </c>
      <c r="C92" s="32"/>
      <c r="D92" s="8" t="s">
        <v>7</v>
      </c>
      <c r="E92" s="7">
        <v>0</v>
      </c>
    </row>
    <row r="93" spans="1:9">
      <c r="B93" s="34"/>
      <c r="C93" s="34"/>
    </row>
    <row r="94" spans="1:9">
      <c r="B94" s="34" t="s">
        <v>67</v>
      </c>
      <c r="C94" s="34"/>
      <c r="E94" s="1" t="s">
        <v>68</v>
      </c>
    </row>
  </sheetData>
  <mergeCells count="20">
    <mergeCell ref="B59:C59"/>
    <mergeCell ref="D1:E4"/>
    <mergeCell ref="A5:E5"/>
    <mergeCell ref="A27:E27"/>
    <mergeCell ref="A89:E89"/>
    <mergeCell ref="A28:E28"/>
    <mergeCell ref="A66:E66"/>
    <mergeCell ref="A73:E73"/>
    <mergeCell ref="A74:A83"/>
    <mergeCell ref="A84:E84"/>
    <mergeCell ref="A61:E61"/>
    <mergeCell ref="E80:I80"/>
    <mergeCell ref="E81:I81"/>
    <mergeCell ref="E82:I82"/>
    <mergeCell ref="B47:E47"/>
    <mergeCell ref="B60:C60"/>
    <mergeCell ref="B48:C48"/>
    <mergeCell ref="B49:C49"/>
    <mergeCell ref="B50:C50"/>
    <mergeCell ref="A51:E51"/>
  </mergeCells>
  <pageMargins left="0.70866141732283472" right="0.70866141732283472" top="0.31496062992125984" bottom="0.31496062992125984"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2022-03-31T08:16:08Z</dcterms:modified>
</cp:coreProperties>
</file>