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filterPrivacy="1" defaultThemeVersion="124226"/>
  <bookViews>
    <workbookView xWindow="0" yWindow="0" windowWidth="20490" windowHeight="7155"/>
  </bookViews>
  <sheets>
    <sheet name="2.8" sheetId="12" r:id="rId1"/>
  </sheets>
  <externalReferences>
    <externalReference r:id="rId2"/>
  </externalReferences>
  <definedNames>
    <definedName name="_xlnm.Print_Titles" localSheetId="0">'2.8'!$3:$3</definedName>
  </definedNames>
  <calcPr calcId="125725" refMode="R1C1"/>
</workbook>
</file>

<file path=xl/calcChain.xml><?xml version="1.0" encoding="utf-8"?>
<calcChain xmlns="http://schemas.openxmlformats.org/spreadsheetml/2006/main">
  <c r="F27" i="12"/>
  <c r="C56"/>
  <c r="D12" l="1"/>
  <c r="D49" l="1"/>
  <c r="C45"/>
  <c r="C43"/>
  <c r="D17"/>
  <c r="D13"/>
  <c r="D57" l="1"/>
  <c r="D58" s="1"/>
  <c r="D48"/>
  <c r="F78" l="1"/>
  <c r="E77" l="1"/>
  <c r="E76"/>
  <c r="E75" l="1"/>
  <c r="E78" l="1"/>
</calcChain>
</file>

<file path=xl/sharedStrings.xml><?xml version="1.0" encoding="utf-8"?>
<sst xmlns="http://schemas.openxmlformats.org/spreadsheetml/2006/main" count="168" uniqueCount="104">
  <si>
    <t>№ п/п</t>
  </si>
  <si>
    <t>Наименование параметра</t>
  </si>
  <si>
    <t>Ед. изм.</t>
  </si>
  <si>
    <t>Значение</t>
  </si>
  <si>
    <t>Дата заполнения/внесения изменений</t>
  </si>
  <si>
    <t>-</t>
  </si>
  <si>
    <t>ед.</t>
  </si>
  <si>
    <t>руб.</t>
  </si>
  <si>
    <t>Единица измерения</t>
  </si>
  <si>
    <t>Вид коммунальной услуги</t>
  </si>
  <si>
    <t>нат.показ.</t>
  </si>
  <si>
    <t>Дата начала отчетного периода</t>
  </si>
  <si>
    <t>Дата конца отчетного периода</t>
  </si>
  <si>
    <t>Переходящие остатки денежных средств (на начало периода):</t>
  </si>
  <si>
    <t xml:space="preserve">Получено денежных средств, в т. ч: </t>
  </si>
  <si>
    <t>Всего денежных средств с учетом остатков</t>
  </si>
  <si>
    <t>Переходящие остатки денежных средств (на конец периода):</t>
  </si>
  <si>
    <t>Общая информация по предоставленным коммунальным услугам</t>
  </si>
  <si>
    <t>Переходящие остатки денежных средств (на начало периода), в том числе:</t>
  </si>
  <si>
    <t>Переходящие остатки денежных средств (на конец периода), в том числе:</t>
  </si>
  <si>
    <t xml:space="preserve">Общий объем потребления </t>
  </si>
  <si>
    <t>-         переплата потребителями</t>
  </si>
  <si>
    <t>-         задолженность потребителей</t>
  </si>
  <si>
    <t xml:space="preserve">     - переплата потребителями</t>
  </si>
  <si>
    <t xml:space="preserve">     - задолженность потребителей</t>
  </si>
  <si>
    <t xml:space="preserve">     -  за содержание дома</t>
  </si>
  <si>
    <t xml:space="preserve">     -   за текущий  ремонт</t>
  </si>
  <si>
    <t xml:space="preserve">     -  субсидий</t>
  </si>
  <si>
    <t xml:space="preserve">     - денежных средств от использования общего имущества</t>
  </si>
  <si>
    <t xml:space="preserve">     - прочие поступления</t>
  </si>
  <si>
    <t>Начислено  за работы (услуги) по содержанию и текущему ремонту, в том числе:</t>
  </si>
  <si>
    <t xml:space="preserve">     - денежных средств от потребителей</t>
  </si>
  <si>
    <t xml:space="preserve">     - целевых взносов от потребителей</t>
  </si>
  <si>
    <t>Информация о наличии претензий по качеству выполняемых работ (оказанных услуг)</t>
  </si>
  <si>
    <t>Количество поступивших претензий</t>
  </si>
  <si>
    <t>Количество удовлетворенных претензий</t>
  </si>
  <si>
    <t>Количество претензий, в удовлетворении которых отказано</t>
  </si>
  <si>
    <t>Сумма произведенного перерасчета</t>
  </si>
  <si>
    <t>Информация о предоставленных коммунальных услугах (заполняется по каждой коммунальной услуге)</t>
  </si>
  <si>
    <t>Начислено потребителям</t>
  </si>
  <si>
    <t>Оплачено потребителями</t>
  </si>
  <si>
    <t xml:space="preserve">Задолженность потребителей </t>
  </si>
  <si>
    <t>Задолженность перед поставщиком (поставщиками) коммунального ресурса</t>
  </si>
  <si>
    <t>Оплачено поставщику (поставщиками) коммунального ресурса</t>
  </si>
  <si>
    <t>Начислено поставщиком (поставщиками) коммунального ресурса</t>
  </si>
  <si>
    <t>Сумма пени и штрафов, уплаченные поставщику (поставщикам) коммунального ресурса</t>
  </si>
  <si>
    <t>Информация о наличии претензий по качеству предоставленных коммунальных услуг</t>
  </si>
  <si>
    <t>Информация о ведении претензионно-исковой работы в отношении потребителей должников</t>
  </si>
  <si>
    <t>Направлено претензий потребителям должникам</t>
  </si>
  <si>
    <t>Направлено исковых заявлений</t>
  </si>
  <si>
    <t>Получено денежных средств по результатам  претензионно-исковой работы</t>
  </si>
  <si>
    <t>м3</t>
  </si>
  <si>
    <t>Ежедневно</t>
  </si>
  <si>
    <t>Холодное водоснабжение</t>
  </si>
  <si>
    <t>Водоотведение</t>
  </si>
  <si>
    <t>Круглосуточно</t>
  </si>
  <si>
    <t>Утверждаю                        генеральный директор                      ООО "УК "Прибайкальская"                       Н. Н. Орленко</t>
  </si>
  <si>
    <t>содержание</t>
  </si>
  <si>
    <t>Текущий ремонт</t>
  </si>
  <si>
    <t>Наименование работ и услуг</t>
  </si>
  <si>
    <t>Содержание придомовой территорории</t>
  </si>
  <si>
    <t>Уборка лестничных клеток</t>
  </si>
  <si>
    <t>Аварийно-диспетчерская служба</t>
  </si>
  <si>
    <t>Обеспечение работоспособности внутридомовых систем электроснабжения и электрооборудования</t>
  </si>
  <si>
    <t>Обеспечение работоспособности внутридомовых систем (обход с выполнением мелких ремонтных работ специалистов по обслуживанию систем отопления, водоснабжения , водоотведения и конструктивных элементов МКД)</t>
  </si>
  <si>
    <t xml:space="preserve">Промывка системы отопления </t>
  </si>
  <si>
    <t>Скашивание травы</t>
  </si>
  <si>
    <t>Уборка снега с подъездных козырьков</t>
  </si>
  <si>
    <t>Генеральная уборка подъезда</t>
  </si>
  <si>
    <t>Гл. инженер ООО "УК "Прибайкальская"</t>
  </si>
  <si>
    <t>Белкин И. О.</t>
  </si>
  <si>
    <t>Учёт оплат поставщикам коммунальных ресурсов в разрезе многоквартирных домов и коммунальных услуг не ведётся</t>
  </si>
  <si>
    <t>Уборка балконных  (с 5 этажа) козырьков 2 шт.</t>
  </si>
  <si>
    <t xml:space="preserve">Очистка придомовой территории (стоянки) от 
слежавшегося снега с вывозом </t>
  </si>
  <si>
    <t>Содержание</t>
  </si>
  <si>
    <t>Выполняемые работы и услуги по содержанию общего имущества</t>
  </si>
  <si>
    <t xml:space="preserve"> фактическая стоимость работ /услуг, руб.</t>
  </si>
  <si>
    <t>Периодичность, объем выполнения работ</t>
  </si>
  <si>
    <t>Дезинфекция мест общего пользования для профилатики короновируса</t>
  </si>
  <si>
    <t xml:space="preserve"> 1 раз в три дня</t>
  </si>
  <si>
    <t>Дезинсекция и дератизация подвальных помещений и мусоропровода</t>
  </si>
  <si>
    <t>Прочие расходы (канцтовары, наклейки и логотипы, расходы на содержание информационных систем, обеспечивающих сбор, обработку и хранение данных о платежах, выставление платежных документов, снятие показаний приборов учета, истребование задолженности по оплате)</t>
  </si>
  <si>
    <t>Услуги по управлению многоквартирным домом</t>
  </si>
  <si>
    <t>по графику</t>
  </si>
  <si>
    <t>после окончания отопительного периода</t>
  </si>
  <si>
    <t>Ежеквартально и по небходимости</t>
  </si>
  <si>
    <t>по необходимости</t>
  </si>
  <si>
    <t>2 раза в год</t>
  </si>
  <si>
    <t>Выполняемые работы по текущему ремонту общего имущества</t>
  </si>
  <si>
    <t>Перерасход (-) или экономия (+) средств по статье текущий ремонт за 2020 г, руб.</t>
  </si>
  <si>
    <t>Главный инженер ООО "Прибайкальская"                                          Белкин И. О.</t>
  </si>
  <si>
    <t>Форма 2.8. Отчет об исполнении ООО "УК "Прибайкальская" договора управления смет доходов и расходов МКД м-на Университетский, 44 за период с 01.01.2021 г. по 31.12.2021 г.</t>
  </si>
  <si>
    <t>Начислено по статье текущий ремонт за 2021 г. руб.</t>
  </si>
  <si>
    <t>Оплачено по статье текущий ремонт за 2021 г, руб.</t>
  </si>
  <si>
    <t>Сумма расходов по статье текущий ремонт за 2021 г.</t>
  </si>
  <si>
    <t>Перерасход (-) или экономия (+) средств по статье текущий ремонт за 2021 г, руб.</t>
  </si>
  <si>
    <t>Остаток средств (- перерасход, + экономия), по статье текущий ремонт с учетом  2020г. руб.</t>
  </si>
  <si>
    <t>Замена трубопровода системы отопления в подвальном помещении за аркой</t>
  </si>
  <si>
    <t>отводов 8 штук, установка кроштейнов (7 шт.), краны диам. 25 (4 шт.), диам. 20 (4 шт.) со сварочными работами (41 шов) 25 мм-26 м, 20 мм - 4,5 м.</t>
  </si>
  <si>
    <t>Трубопровод отопления в тех. помещении над аркой</t>
  </si>
  <si>
    <t xml:space="preserve">Ремонт эл.освещения в подвальном помещении </t>
  </si>
  <si>
    <t>диам. 25 (2,5 м.), сборка система отопления диам. 20 мм (8 шт.), сборка ГВС диам 25 (3 шт.), диам. 20 (2 шт.), сборка ХВС диам. 25 (4 шт.), диам. 20 (1 шт.) со сварочными работами (17 шов)</t>
  </si>
  <si>
    <t>Ремонт системы отопления со сваркой в основном подвале</t>
  </si>
  <si>
    <t xml:space="preserve"> труба диам. 25 (25 м), труба диам. 20 (8 м), краны диам. 25 (4 шт.), краны диам. 20 (4 шт.), кронштейны 9 шт</t>
  </si>
</sst>
</file>

<file path=xl/styles.xml><?xml version="1.0" encoding="utf-8"?>
<styleSheet xmlns="http://schemas.openxmlformats.org/spreadsheetml/2006/main">
  <numFmts count="1">
    <numFmt numFmtId="164" formatCode="\О\б\щ\и\й"/>
  </numFmts>
  <fonts count="12">
    <font>
      <sz val="11"/>
      <color theme="1"/>
      <name val="Calibri"/>
      <family val="2"/>
      <scheme val="minor"/>
    </font>
    <font>
      <sz val="12"/>
      <color theme="1"/>
      <name val="Times New Roman"/>
      <family val="1"/>
      <charset val="204"/>
    </font>
    <font>
      <b/>
      <sz val="12"/>
      <color theme="1"/>
      <name val="Times New Roman"/>
      <family val="1"/>
      <charset val="204"/>
    </font>
    <font>
      <b/>
      <sz val="12"/>
      <color rgb="FF000000"/>
      <name val="Times New Roman"/>
      <family val="1"/>
      <charset val="204"/>
    </font>
    <font>
      <sz val="12"/>
      <color rgb="FF000000"/>
      <name val="Times New Roman"/>
      <family val="1"/>
      <charset val="204"/>
    </font>
    <font>
      <sz val="12"/>
      <name val="Times New Roman"/>
      <family val="1"/>
      <charset val="204"/>
    </font>
    <font>
      <sz val="14"/>
      <color theme="1"/>
      <name val="Times New Roman"/>
      <family val="1"/>
      <charset val="204"/>
    </font>
    <font>
      <b/>
      <sz val="15"/>
      <color theme="1"/>
      <name val="Times New Roman"/>
      <family val="1"/>
      <charset val="204"/>
    </font>
    <font>
      <b/>
      <i/>
      <u/>
      <sz val="12"/>
      <name val="Times New Roman"/>
      <family val="1"/>
      <charset val="204"/>
    </font>
    <font>
      <b/>
      <u/>
      <sz val="12"/>
      <color theme="1"/>
      <name val="Times New Roman"/>
      <family val="1"/>
      <charset val="204"/>
    </font>
    <font>
      <b/>
      <sz val="12"/>
      <name val="Times New Roman"/>
      <family val="1"/>
      <charset val="204"/>
    </font>
    <font>
      <b/>
      <u/>
      <sz val="12"/>
      <name val="Times New Roman"/>
      <family val="1"/>
      <charset val="204"/>
    </font>
  </fonts>
  <fills count="5">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92">
    <xf numFmtId="0" fontId="0" fillId="0" borderId="0" xfId="0"/>
    <xf numFmtId="0" fontId="1" fillId="0" borderId="0" xfId="0" applyFont="1"/>
    <xf numFmtId="0" fontId="3" fillId="0" borderId="1" xfId="0" applyFont="1" applyBorder="1" applyAlignment="1">
      <alignment horizontal="center" vertical="center" wrapText="1"/>
    </xf>
    <xf numFmtId="0" fontId="4" fillId="0" borderId="1" xfId="0" applyFont="1" applyBorder="1" applyAlignment="1">
      <alignment horizontal="center" vertical="top" wrapText="1"/>
    </xf>
    <xf numFmtId="0" fontId="1" fillId="0" borderId="0" xfId="0" applyFont="1" applyAlignment="1">
      <alignment vertical="top"/>
    </xf>
    <xf numFmtId="0" fontId="1" fillId="0" borderId="1" xfId="0" applyFont="1" applyBorder="1" applyAlignment="1">
      <alignment horizontal="center" vertical="top" wrapText="1"/>
    </xf>
    <xf numFmtId="49" fontId="4" fillId="0" borderId="1" xfId="0" applyNumberFormat="1" applyFont="1" applyBorder="1" applyAlignment="1">
      <alignment horizontal="left" vertical="top" wrapText="1"/>
    </xf>
    <xf numFmtId="49" fontId="1" fillId="0" borderId="0" xfId="0" applyNumberFormat="1" applyFont="1"/>
    <xf numFmtId="49" fontId="3" fillId="0" borderId="1" xfId="0" applyNumberFormat="1" applyFont="1" applyBorder="1" applyAlignment="1">
      <alignment horizontal="center" vertical="center" wrapText="1"/>
    </xf>
    <xf numFmtId="49" fontId="2" fillId="0" borderId="1" xfId="0" applyNumberFormat="1" applyFont="1" applyBorder="1" applyAlignment="1">
      <alignment vertical="top" wrapText="1"/>
    </xf>
    <xf numFmtId="49" fontId="1" fillId="0" borderId="1" xfId="0" applyNumberFormat="1" applyFont="1" applyBorder="1" applyAlignment="1">
      <alignment vertical="top"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14" fontId="1" fillId="0" borderId="1" xfId="0" applyNumberFormat="1" applyFont="1" applyBorder="1" applyAlignment="1">
      <alignment horizontal="center" vertical="top" wrapText="1"/>
    </xf>
    <xf numFmtId="2" fontId="4" fillId="0" borderId="1" xfId="0" applyNumberFormat="1" applyFont="1" applyBorder="1" applyAlignment="1">
      <alignment horizontal="center" vertical="top" wrapText="1"/>
    </xf>
    <xf numFmtId="4" fontId="1" fillId="0" borderId="1" xfId="0" applyNumberFormat="1" applyFont="1" applyBorder="1" applyAlignment="1">
      <alignment horizontal="center" vertical="top" wrapText="1"/>
    </xf>
    <xf numFmtId="4" fontId="4" fillId="0" borderId="1" xfId="0" applyNumberFormat="1" applyFont="1" applyBorder="1" applyAlignment="1">
      <alignment horizontal="center" vertical="top" wrapText="1"/>
    </xf>
    <xf numFmtId="2" fontId="4" fillId="2" borderId="1" xfId="0" applyNumberFormat="1" applyFont="1" applyFill="1" applyBorder="1" applyAlignment="1">
      <alignment horizontal="center" vertical="top" wrapText="1"/>
    </xf>
    <xf numFmtId="49" fontId="1" fillId="3" borderId="1" xfId="0" applyNumberFormat="1" applyFont="1" applyFill="1" applyBorder="1" applyAlignment="1">
      <alignment vertical="top" wrapText="1"/>
    </xf>
    <xf numFmtId="0" fontId="4" fillId="3" borderId="1" xfId="0" applyFont="1" applyFill="1" applyBorder="1" applyAlignment="1">
      <alignment horizontal="center" vertical="top" wrapText="1"/>
    </xf>
    <xf numFmtId="2" fontId="4" fillId="3" borderId="1" xfId="0" applyNumberFormat="1" applyFont="1" applyFill="1" applyBorder="1" applyAlignment="1">
      <alignment horizontal="center" vertical="top" wrapText="1"/>
    </xf>
    <xf numFmtId="0" fontId="1" fillId="0" borderId="1" xfId="0" applyFont="1" applyBorder="1" applyAlignment="1">
      <alignment horizontal="center" vertical="center" wrapText="1"/>
    </xf>
    <xf numFmtId="2" fontId="1"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2" fontId="1" fillId="0" borderId="0" xfId="0" applyNumberFormat="1" applyFont="1" applyAlignment="1">
      <alignment vertical="top"/>
    </xf>
    <xf numFmtId="164" fontId="5" fillId="2" borderId="5" xfId="0" applyNumberFormat="1" applyFont="1" applyFill="1" applyBorder="1" applyAlignment="1">
      <alignment horizontal="left" vertical="center" wrapText="1"/>
    </xf>
    <xf numFmtId="0" fontId="1" fillId="2"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4" fontId="1"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5" xfId="0" applyFont="1" applyBorder="1" applyAlignment="1">
      <alignment horizontal="left" vertical="center" wrapText="1"/>
    </xf>
    <xf numFmtId="164" fontId="5" fillId="4" borderId="1" xfId="0" applyNumberFormat="1" applyFont="1" applyFill="1" applyBorder="1" applyAlignment="1">
      <alignment horizontal="left" vertical="center" wrapText="1"/>
    </xf>
    <xf numFmtId="0" fontId="6" fillId="0" borderId="0" xfId="0" applyFont="1" applyBorder="1" applyAlignment="1">
      <alignment wrapText="1"/>
    </xf>
    <xf numFmtId="0" fontId="6" fillId="0" borderId="0" xfId="0" applyFont="1" applyBorder="1" applyAlignment="1"/>
    <xf numFmtId="0" fontId="6" fillId="0" borderId="0" xfId="0" applyFont="1" applyAlignment="1">
      <alignment vertical="top" wrapText="1"/>
    </xf>
    <xf numFmtId="0" fontId="7" fillId="0" borderId="0" xfId="0" applyFont="1" applyAlignment="1">
      <alignment vertical="center" wrapText="1"/>
    </xf>
    <xf numFmtId="14" fontId="1" fillId="0" borderId="0" xfId="0" applyNumberFormat="1" applyFont="1" applyFill="1" applyBorder="1" applyAlignment="1">
      <alignment horizontal="center" vertical="top" wrapText="1"/>
    </xf>
    <xf numFmtId="0" fontId="4" fillId="0" borderId="0" xfId="0" applyFont="1" applyFill="1" applyBorder="1" applyAlignment="1">
      <alignment horizontal="center" vertical="top" wrapText="1"/>
    </xf>
    <xf numFmtId="4" fontId="4" fillId="0" borderId="0" xfId="0" applyNumberFormat="1" applyFont="1" applyFill="1" applyBorder="1" applyAlignment="1">
      <alignment horizontal="center" vertical="top" wrapText="1"/>
    </xf>
    <xf numFmtId="2" fontId="4" fillId="0" borderId="0" xfId="0" applyNumberFormat="1" applyFont="1" applyFill="1" applyBorder="1" applyAlignment="1">
      <alignment horizontal="center" vertical="top" wrapText="1"/>
    </xf>
    <xf numFmtId="0" fontId="3" fillId="0" borderId="0" xfId="0" applyFont="1" applyBorder="1" applyAlignment="1">
      <alignment horizontal="center" vertical="center" wrapText="1"/>
    </xf>
    <xf numFmtId="0" fontId="5" fillId="0" borderId="1" xfId="0" applyNumberFormat="1" applyFont="1" applyBorder="1" applyAlignment="1">
      <alignment horizontal="center" vertical="center" wrapText="1"/>
    </xf>
    <xf numFmtId="0" fontId="1" fillId="0" borderId="0" xfId="0" applyNumberFormat="1" applyFont="1" applyBorder="1" applyAlignment="1">
      <alignment horizontal="center" vertical="top" wrapText="1"/>
    </xf>
    <xf numFmtId="2" fontId="9" fillId="0" borderId="0" xfId="0" applyNumberFormat="1" applyFont="1" applyBorder="1" applyAlignment="1">
      <alignment horizontal="left" vertical="center" wrapText="1"/>
    </xf>
    <xf numFmtId="2" fontId="1" fillId="0" borderId="0" xfId="0" applyNumberFormat="1" applyFont="1" applyBorder="1" applyAlignment="1">
      <alignment horizontal="center" vertical="center" wrapText="1"/>
    </xf>
    <xf numFmtId="0" fontId="1" fillId="0" borderId="0" xfId="0" applyNumberFormat="1" applyFont="1"/>
    <xf numFmtId="0" fontId="3" fillId="0" borderId="1" xfId="0" applyNumberFormat="1" applyFont="1" applyBorder="1" applyAlignment="1">
      <alignment horizontal="center" vertical="center" wrapText="1"/>
    </xf>
    <xf numFmtId="0" fontId="4" fillId="0" borderId="1" xfId="0" applyNumberFormat="1" applyFont="1" applyBorder="1" applyAlignment="1">
      <alignment horizontal="left" vertical="top" wrapText="1"/>
    </xf>
    <xf numFmtId="0" fontId="4" fillId="3" borderId="1" xfId="0" applyNumberFormat="1" applyFont="1" applyFill="1" applyBorder="1" applyAlignment="1">
      <alignment horizontal="left" vertical="top" wrapText="1"/>
    </xf>
    <xf numFmtId="0" fontId="1" fillId="0" borderId="1" xfId="0" applyNumberFormat="1" applyFont="1" applyBorder="1" applyAlignment="1">
      <alignment horizontal="center" vertical="center" wrapText="1"/>
    </xf>
    <xf numFmtId="0" fontId="1" fillId="0" borderId="1" xfId="0" applyNumberFormat="1" applyFont="1" applyBorder="1" applyAlignment="1">
      <alignment horizontal="center" wrapText="1"/>
    </xf>
    <xf numFmtId="0" fontId="4" fillId="0" borderId="1" xfId="0" applyNumberFormat="1" applyFont="1" applyBorder="1" applyAlignment="1">
      <alignment horizontal="center" vertical="center" wrapText="1"/>
    </xf>
    <xf numFmtId="2" fontId="1" fillId="0" borderId="1" xfId="0" applyNumberFormat="1" applyFont="1" applyBorder="1" applyAlignment="1">
      <alignment horizontal="left" vertical="center" wrapText="1"/>
    </xf>
    <xf numFmtId="2" fontId="5" fillId="0" borderId="1" xfId="0" applyNumberFormat="1" applyFont="1" applyBorder="1" applyAlignment="1">
      <alignment horizontal="left" vertical="center" wrapText="1"/>
    </xf>
    <xf numFmtId="0" fontId="1" fillId="0" borderId="0" xfId="0" applyNumberFormat="1" applyFont="1" applyBorder="1" applyAlignment="1">
      <alignment horizontal="center" wrapText="1"/>
    </xf>
    <xf numFmtId="2" fontId="9" fillId="0" borderId="0" xfId="0" applyNumberFormat="1" applyFont="1" applyBorder="1" applyAlignment="1">
      <alignment vertical="center" wrapText="1"/>
    </xf>
    <xf numFmtId="2" fontId="1" fillId="0" borderId="0" xfId="0" applyNumberFormat="1" applyFont="1" applyFill="1" applyBorder="1" applyAlignment="1">
      <alignment horizontal="center" vertical="center" wrapText="1"/>
    </xf>
    <xf numFmtId="2" fontId="11" fillId="4" borderId="0" xfId="0" applyNumberFormat="1" applyFont="1" applyFill="1" applyBorder="1" applyAlignment="1">
      <alignment vertical="center" wrapText="1"/>
    </xf>
    <xf numFmtId="0" fontId="1" fillId="0" borderId="0" xfId="0" applyFont="1" applyBorder="1" applyAlignment="1">
      <alignment horizontal="center" vertical="center" wrapText="1"/>
    </xf>
    <xf numFmtId="0" fontId="1" fillId="0" borderId="0" xfId="0" applyNumberFormat="1" applyFont="1" applyBorder="1" applyAlignment="1">
      <alignment horizontal="center" vertical="center" wrapText="1"/>
    </xf>
    <xf numFmtId="0" fontId="5" fillId="0" borderId="0" xfId="0" applyNumberFormat="1" applyFont="1" applyBorder="1" applyAlignment="1">
      <alignment horizontal="center" vertical="center" wrapText="1"/>
    </xf>
    <xf numFmtId="2" fontId="1" fillId="4" borderId="0" xfId="0" applyNumberFormat="1" applyFont="1" applyFill="1" applyBorder="1" applyAlignment="1">
      <alignment horizontal="center" vertical="center" wrapText="1"/>
    </xf>
    <xf numFmtId="0" fontId="5" fillId="0" borderId="1" xfId="0" applyFont="1" applyBorder="1" applyAlignment="1">
      <alignment vertical="center" wrapText="1"/>
    </xf>
    <xf numFmtId="2" fontId="2" fillId="0" borderId="0" xfId="0" applyNumberFormat="1" applyFont="1" applyBorder="1" applyAlignment="1">
      <alignment vertical="center" wrapText="1"/>
    </xf>
    <xf numFmtId="0" fontId="9" fillId="0" borderId="8" xfId="0" applyFont="1" applyBorder="1" applyAlignment="1">
      <alignment horizontal="left" vertical="center" wrapText="1"/>
    </xf>
    <xf numFmtId="0" fontId="9" fillId="0" borderId="0" xfId="0" applyFont="1" applyBorder="1" applyAlignment="1">
      <alignment horizontal="left" vertical="center" wrapText="1"/>
    </xf>
    <xf numFmtId="2" fontId="2" fillId="0" borderId="0" xfId="0" applyNumberFormat="1" applyFont="1" applyBorder="1" applyAlignment="1">
      <alignment horizontal="left" vertical="center" wrapText="1"/>
    </xf>
    <xf numFmtId="0" fontId="10" fillId="4" borderId="0" xfId="0" applyFont="1" applyFill="1" applyBorder="1" applyAlignment="1">
      <alignment horizontal="left" vertical="center" wrapText="1"/>
    </xf>
    <xf numFmtId="0" fontId="6" fillId="0" borderId="0" xfId="0" applyFont="1" applyAlignment="1">
      <alignment horizontal="right" vertical="top" wrapText="1"/>
    </xf>
    <xf numFmtId="0" fontId="7" fillId="0" borderId="8" xfId="0" applyFont="1" applyBorder="1" applyAlignment="1">
      <alignment horizontal="center" vertical="center" wrapText="1"/>
    </xf>
    <xf numFmtId="0" fontId="7" fillId="0" borderId="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horizontal="left" vertical="center" wrapText="1"/>
    </xf>
    <xf numFmtId="0" fontId="2" fillId="0" borderId="4" xfId="0" applyFont="1" applyBorder="1" applyAlignment="1">
      <alignment horizontal="center" vertical="center" wrapText="1"/>
    </xf>
    <xf numFmtId="0" fontId="4" fillId="0" borderId="3" xfId="0" applyNumberFormat="1" applyFont="1" applyBorder="1" applyAlignment="1">
      <alignment horizontal="center" vertical="center" wrapText="1"/>
    </xf>
    <xf numFmtId="0" fontId="4" fillId="0" borderId="6" xfId="0" applyNumberFormat="1" applyFont="1" applyBorder="1" applyAlignment="1">
      <alignment horizontal="center" vertical="center" wrapText="1"/>
    </xf>
    <xf numFmtId="0" fontId="4" fillId="0" borderId="4"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left" vertical="center" wrapText="1"/>
    </xf>
    <xf numFmtId="0" fontId="4" fillId="0" borderId="0" xfId="0" applyFont="1" applyBorder="1" applyAlignment="1">
      <alignment horizontal="left" vertical="center" wrapText="1"/>
    </xf>
    <xf numFmtId="0" fontId="8" fillId="0" borderId="0" xfId="0" applyFont="1" applyBorder="1" applyAlignment="1">
      <alignment horizontal="left" wrapText="1"/>
    </xf>
    <xf numFmtId="2" fontId="1" fillId="0" borderId="0" xfId="0" applyNumberFormat="1" applyFont="1" applyBorder="1" applyAlignment="1">
      <alignment horizontal="center"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1086;&#1090;&#1095;&#1077;&#1090;&#1099;\&#1089;&#1086;&#1076;&#1077;&#1088;&#1078;&#1072;&#1085;&#1080;&#1077;%20&#1080;%20&#1090;&#1077;&#1082;%20&#1088;&#1077;&#1084;%20201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DSheet"/>
    </sheetNames>
    <sheetDataSet>
      <sheetData sheetId="0" refreshError="1">
        <row r="16">
          <cell r="C16">
            <v>144530.4</v>
          </cell>
          <cell r="E16">
            <v>129787.75</v>
          </cell>
          <cell r="I16">
            <v>47698.79</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I126"/>
  <sheetViews>
    <sheetView tabSelected="1" topLeftCell="A10" zoomScale="130" zoomScaleNormal="130" workbookViewId="0">
      <selection activeCell="G73" sqref="G73:H78"/>
    </sheetView>
  </sheetViews>
  <sheetFormatPr defaultRowHeight="15.75"/>
  <cols>
    <col min="1" max="1" width="5.85546875" style="50" customWidth="1"/>
    <col min="2" max="2" width="47.28515625" style="7" customWidth="1"/>
    <col min="3" max="3" width="15.5703125" style="7" customWidth="1"/>
    <col min="4" max="4" width="23.85546875" style="1" customWidth="1"/>
    <col min="5" max="5" width="17.5703125" style="1" customWidth="1"/>
    <col min="6" max="7" width="11.42578125" style="1" customWidth="1"/>
    <col min="8" max="8" width="12" style="1" customWidth="1"/>
    <col min="9" max="16384" width="9.140625" style="1"/>
  </cols>
  <sheetData>
    <row r="1" spans="1:8" ht="36.75" customHeight="1">
      <c r="D1" s="73" t="s">
        <v>56</v>
      </c>
      <c r="E1" s="73"/>
      <c r="F1" s="39"/>
      <c r="G1" s="39"/>
      <c r="H1" s="39"/>
    </row>
    <row r="2" spans="1:8" ht="18.75">
      <c r="B2" s="37"/>
      <c r="C2" s="37"/>
      <c r="D2" s="73"/>
      <c r="E2" s="73"/>
      <c r="F2" s="39"/>
      <c r="G2" s="39"/>
      <c r="H2" s="39"/>
    </row>
    <row r="3" spans="1:8" ht="35.25" customHeight="1">
      <c r="B3" s="38"/>
      <c r="C3" s="38"/>
      <c r="D3" s="73"/>
      <c r="E3" s="73"/>
      <c r="F3" s="39"/>
      <c r="G3" s="39"/>
      <c r="H3" s="39"/>
    </row>
    <row r="4" spans="1:8" s="4" customFormat="1" ht="20.100000000000001" customHeight="1">
      <c r="A4" s="50"/>
      <c r="B4" s="7"/>
      <c r="C4" s="7"/>
      <c r="D4" s="73"/>
      <c r="E4" s="73"/>
      <c r="F4" s="39"/>
      <c r="G4" s="39"/>
      <c r="H4" s="39"/>
    </row>
    <row r="5" spans="1:8" s="4" customFormat="1" ht="56.25" customHeight="1">
      <c r="A5" s="74" t="s">
        <v>91</v>
      </c>
      <c r="B5" s="74"/>
      <c r="C5" s="74"/>
      <c r="D5" s="74"/>
      <c r="E5" s="75"/>
      <c r="F5" s="40"/>
      <c r="G5" s="1"/>
      <c r="H5" s="1"/>
    </row>
    <row r="6" spans="1:8" s="4" customFormat="1" ht="20.100000000000001" customHeight="1">
      <c r="A6" s="51" t="s">
        <v>0</v>
      </c>
      <c r="B6" s="8" t="s">
        <v>1</v>
      </c>
      <c r="C6" s="2" t="s">
        <v>2</v>
      </c>
      <c r="D6" s="2" t="s">
        <v>3</v>
      </c>
      <c r="E6" s="45"/>
      <c r="F6" s="1"/>
      <c r="G6" s="1"/>
      <c r="H6" s="1"/>
    </row>
    <row r="7" spans="1:8" s="4" customFormat="1" ht="20.25" customHeight="1">
      <c r="A7" s="52">
        <v>1</v>
      </c>
      <c r="B7" s="9" t="s">
        <v>4</v>
      </c>
      <c r="C7" s="3" t="s">
        <v>5</v>
      </c>
      <c r="D7" s="13">
        <v>44630</v>
      </c>
      <c r="E7" s="41"/>
    </row>
    <row r="8" spans="1:8" s="4" customFormat="1" ht="19.5" customHeight="1">
      <c r="A8" s="52">
        <v>2</v>
      </c>
      <c r="B8" s="9" t="s">
        <v>11</v>
      </c>
      <c r="C8" s="3" t="s">
        <v>5</v>
      </c>
      <c r="D8" s="13">
        <v>44197</v>
      </c>
      <c r="E8" s="41"/>
    </row>
    <row r="9" spans="1:8" s="4" customFormat="1" ht="20.100000000000001" customHeight="1">
      <c r="A9" s="52">
        <v>3</v>
      </c>
      <c r="B9" s="9" t="s">
        <v>12</v>
      </c>
      <c r="C9" s="3" t="s">
        <v>5</v>
      </c>
      <c r="D9" s="13">
        <v>44561</v>
      </c>
      <c r="E9" s="41"/>
    </row>
    <row r="10" spans="1:8" s="4" customFormat="1" ht="33" customHeight="1">
      <c r="A10" s="52">
        <v>4</v>
      </c>
      <c r="B10" s="10" t="s">
        <v>13</v>
      </c>
      <c r="C10" s="3" t="s">
        <v>7</v>
      </c>
      <c r="D10" s="3"/>
      <c r="E10" s="42"/>
    </row>
    <row r="11" spans="1:8" s="4" customFormat="1" ht="20.100000000000001" customHeight="1">
      <c r="A11" s="52">
        <v>5</v>
      </c>
      <c r="B11" s="6" t="s">
        <v>23</v>
      </c>
      <c r="C11" s="3" t="s">
        <v>7</v>
      </c>
      <c r="D11" s="3">
        <v>0</v>
      </c>
      <c r="E11" s="42"/>
    </row>
    <row r="12" spans="1:8" s="4" customFormat="1" ht="20.100000000000001" customHeight="1">
      <c r="A12" s="52">
        <v>6</v>
      </c>
      <c r="B12" s="6" t="s">
        <v>24</v>
      </c>
      <c r="C12" s="3" t="s">
        <v>7</v>
      </c>
      <c r="D12" s="14">
        <f>[1]TDSheet!$E$16+[1]TDSheet!$I$16</f>
        <v>177486.54</v>
      </c>
      <c r="E12" s="43"/>
    </row>
    <row r="13" spans="1:8" s="4" customFormat="1" ht="20.100000000000001" customHeight="1">
      <c r="A13" s="52">
        <v>7</v>
      </c>
      <c r="B13" s="10" t="s">
        <v>30</v>
      </c>
      <c r="C13" s="3" t="s">
        <v>7</v>
      </c>
      <c r="D13" s="14">
        <f>D14+D15</f>
        <v>194219.4</v>
      </c>
      <c r="E13" s="44"/>
    </row>
    <row r="14" spans="1:8" s="4" customFormat="1" ht="20.25" customHeight="1">
      <c r="A14" s="52">
        <v>8</v>
      </c>
      <c r="B14" s="6" t="s">
        <v>25</v>
      </c>
      <c r="C14" s="3" t="s">
        <v>7</v>
      </c>
      <c r="D14" s="17">
        <v>144530.4</v>
      </c>
      <c r="E14" s="44"/>
    </row>
    <row r="15" spans="1:8" s="4" customFormat="1" ht="20.25" customHeight="1">
      <c r="A15" s="52">
        <v>9</v>
      </c>
      <c r="B15" s="6" t="s">
        <v>26</v>
      </c>
      <c r="C15" s="3" t="s">
        <v>7</v>
      </c>
      <c r="D15" s="17">
        <v>49689</v>
      </c>
      <c r="E15" s="44"/>
    </row>
    <row r="16" spans="1:8" s="4" customFormat="1" ht="20.25" customHeight="1">
      <c r="A16" s="52">
        <v>10</v>
      </c>
      <c r="B16" s="10" t="s">
        <v>14</v>
      </c>
      <c r="C16" s="3" t="s">
        <v>7</v>
      </c>
      <c r="D16" s="14"/>
      <c r="E16" s="44"/>
    </row>
    <row r="17" spans="1:6" s="4" customFormat="1" ht="20.100000000000001" customHeight="1">
      <c r="A17" s="52">
        <v>11</v>
      </c>
      <c r="B17" s="6" t="s">
        <v>31</v>
      </c>
      <c r="C17" s="3" t="s">
        <v>7</v>
      </c>
      <c r="D17" s="14">
        <f>D18+D19</f>
        <v>148960.32000000001</v>
      </c>
      <c r="E17" s="44"/>
    </row>
    <row r="18" spans="1:6" s="4" customFormat="1" ht="21" customHeight="1">
      <c r="A18" s="52"/>
      <c r="B18" s="6" t="s">
        <v>57</v>
      </c>
      <c r="C18" s="3"/>
      <c r="D18" s="17">
        <v>110819.09</v>
      </c>
      <c r="E18" s="44"/>
    </row>
    <row r="19" spans="1:6" s="4" customFormat="1" ht="20.100000000000001" customHeight="1">
      <c r="A19" s="52"/>
      <c r="B19" s="6" t="s">
        <v>58</v>
      </c>
      <c r="C19" s="3"/>
      <c r="D19" s="17">
        <v>38141.230000000003</v>
      </c>
      <c r="E19" s="44"/>
    </row>
    <row r="20" spans="1:6" s="4" customFormat="1" ht="20.100000000000001" customHeight="1">
      <c r="A20" s="52">
        <v>12</v>
      </c>
      <c r="B20" s="6" t="s">
        <v>32</v>
      </c>
      <c r="C20" s="3" t="s">
        <v>7</v>
      </c>
      <c r="D20" s="3">
        <v>0</v>
      </c>
      <c r="E20" s="42"/>
    </row>
    <row r="21" spans="1:6" s="4" customFormat="1" ht="30" customHeight="1">
      <c r="A21" s="52">
        <v>13</v>
      </c>
      <c r="B21" s="6" t="s">
        <v>27</v>
      </c>
      <c r="C21" s="3" t="s">
        <v>7</v>
      </c>
      <c r="D21" s="3">
        <v>0</v>
      </c>
      <c r="E21" s="42"/>
    </row>
    <row r="22" spans="1:6" s="4" customFormat="1" ht="20.100000000000001" customHeight="1">
      <c r="A22" s="52">
        <v>14</v>
      </c>
      <c r="B22" s="6" t="s">
        <v>28</v>
      </c>
      <c r="C22" s="3" t="s">
        <v>7</v>
      </c>
      <c r="D22" s="3">
        <v>0</v>
      </c>
      <c r="E22" s="42"/>
    </row>
    <row r="23" spans="1:6" s="4" customFormat="1" ht="20.100000000000001" customHeight="1">
      <c r="A23" s="52">
        <v>15</v>
      </c>
      <c r="B23" s="6" t="s">
        <v>29</v>
      </c>
      <c r="C23" s="3" t="s">
        <v>7</v>
      </c>
      <c r="D23" s="3">
        <v>0</v>
      </c>
      <c r="E23" s="42"/>
    </row>
    <row r="24" spans="1:6" s="4" customFormat="1" ht="32.25" customHeight="1">
      <c r="A24" s="53">
        <v>16</v>
      </c>
      <c r="B24" s="18" t="s">
        <v>15</v>
      </c>
      <c r="C24" s="19" t="s">
        <v>7</v>
      </c>
      <c r="D24" s="20">
        <v>211920.45</v>
      </c>
      <c r="E24" s="44"/>
    </row>
    <row r="25" spans="1:6" s="4" customFormat="1" ht="35.25" customHeight="1">
      <c r="A25" s="52">
        <v>17</v>
      </c>
      <c r="B25" s="10" t="s">
        <v>16</v>
      </c>
      <c r="C25" s="3" t="s">
        <v>7</v>
      </c>
      <c r="D25" s="14"/>
      <c r="E25" s="44"/>
    </row>
    <row r="26" spans="1:6" s="4" customFormat="1" ht="20.100000000000001" customHeight="1">
      <c r="A26" s="52">
        <v>18</v>
      </c>
      <c r="B26" s="6" t="s">
        <v>21</v>
      </c>
      <c r="C26" s="3" t="s">
        <v>7</v>
      </c>
      <c r="D26" s="3">
        <v>0</v>
      </c>
      <c r="E26" s="44"/>
    </row>
    <row r="27" spans="1:6" s="4" customFormat="1" ht="20.100000000000001" customHeight="1">
      <c r="A27" s="52">
        <v>19</v>
      </c>
      <c r="B27" s="6" t="s">
        <v>22</v>
      </c>
      <c r="C27" s="3" t="s">
        <v>7</v>
      </c>
      <c r="D27" s="14">
        <v>257179.53</v>
      </c>
      <c r="E27" s="44"/>
      <c r="F27" s="25">
        <f>SUM(C31:C45)+C56</f>
        <v>273045.6704</v>
      </c>
    </row>
    <row r="28" spans="1:6" s="4" customFormat="1" ht="38.25" customHeight="1">
      <c r="A28" s="80" t="s">
        <v>74</v>
      </c>
      <c r="B28" s="80"/>
      <c r="C28" s="80"/>
      <c r="D28" s="80"/>
      <c r="E28" s="80"/>
    </row>
    <row r="29" spans="1:6" s="4" customFormat="1" ht="38.25" customHeight="1">
      <c r="A29" s="88" t="s">
        <v>75</v>
      </c>
      <c r="B29" s="88"/>
      <c r="C29" s="88"/>
      <c r="D29" s="88"/>
      <c r="E29" s="89"/>
    </row>
    <row r="30" spans="1:6" s="4" customFormat="1" ht="79.5" customHeight="1">
      <c r="A30" s="54"/>
      <c r="B30" s="21" t="s">
        <v>59</v>
      </c>
      <c r="C30" s="22" t="s">
        <v>76</v>
      </c>
      <c r="D30" s="21" t="s">
        <v>77</v>
      </c>
      <c r="E30" s="63"/>
    </row>
    <row r="31" spans="1:6" s="4" customFormat="1" ht="20.25" customHeight="1">
      <c r="A31" s="55">
        <v>1</v>
      </c>
      <c r="B31" s="33" t="s">
        <v>60</v>
      </c>
      <c r="C31" s="22">
        <v>36720</v>
      </c>
      <c r="D31" s="23" t="s">
        <v>52</v>
      </c>
      <c r="E31" s="64"/>
    </row>
    <row r="32" spans="1:6" s="4" customFormat="1" ht="22.5" customHeight="1">
      <c r="A32" s="55">
        <v>2</v>
      </c>
      <c r="B32" s="33" t="s">
        <v>61</v>
      </c>
      <c r="C32" s="22">
        <v>22248</v>
      </c>
      <c r="D32" s="21" t="s">
        <v>83</v>
      </c>
      <c r="E32" s="64"/>
    </row>
    <row r="33" spans="1:8" s="4" customFormat="1" ht="20.25" customHeight="1">
      <c r="A33" s="55">
        <v>3</v>
      </c>
      <c r="B33" s="34" t="s">
        <v>62</v>
      </c>
      <c r="C33" s="22">
        <v>9334.44</v>
      </c>
      <c r="D33" s="23" t="s">
        <v>55</v>
      </c>
      <c r="E33" s="64"/>
    </row>
    <row r="34" spans="1:8" s="4" customFormat="1" ht="53.25" customHeight="1">
      <c r="A34" s="55">
        <v>4</v>
      </c>
      <c r="B34" s="34" t="s">
        <v>63</v>
      </c>
      <c r="C34" s="24">
        <v>4493.9520000000002</v>
      </c>
      <c r="D34" s="23" t="s">
        <v>52</v>
      </c>
      <c r="E34" s="64"/>
    </row>
    <row r="35" spans="1:8" s="4" customFormat="1" ht="100.5" customHeight="1">
      <c r="A35" s="55">
        <v>5</v>
      </c>
      <c r="B35" s="34" t="s">
        <v>64</v>
      </c>
      <c r="C35" s="24">
        <v>29758.36</v>
      </c>
      <c r="D35" s="23" t="s">
        <v>52</v>
      </c>
      <c r="E35" s="64"/>
      <c r="H35" s="25"/>
    </row>
    <row r="36" spans="1:8" s="4" customFormat="1" ht="35.25" customHeight="1">
      <c r="A36" s="55">
        <v>6</v>
      </c>
      <c r="B36" s="33" t="s">
        <v>65</v>
      </c>
      <c r="C36" s="22">
        <v>3563</v>
      </c>
      <c r="D36" s="21" t="s">
        <v>84</v>
      </c>
      <c r="E36" s="64"/>
    </row>
    <row r="37" spans="1:8" s="4" customFormat="1" ht="37.5" customHeight="1">
      <c r="A37" s="55">
        <v>7</v>
      </c>
      <c r="B37" s="34" t="s">
        <v>80</v>
      </c>
      <c r="C37" s="24">
        <v>5541.23</v>
      </c>
      <c r="D37" s="23" t="s">
        <v>85</v>
      </c>
      <c r="E37" s="64"/>
    </row>
    <row r="38" spans="1:8" s="4" customFormat="1" ht="38.25" customHeight="1">
      <c r="A38" s="55">
        <v>8</v>
      </c>
      <c r="B38" s="34" t="s">
        <v>78</v>
      </c>
      <c r="C38" s="24">
        <v>4045.6</v>
      </c>
      <c r="D38" s="23" t="s">
        <v>79</v>
      </c>
      <c r="E38" s="64"/>
    </row>
    <row r="39" spans="1:8" s="4" customFormat="1" ht="18.75" customHeight="1">
      <c r="A39" s="55">
        <v>9</v>
      </c>
      <c r="B39" s="35" t="s">
        <v>66</v>
      </c>
      <c r="C39" s="22">
        <v>1128.6600000000001</v>
      </c>
      <c r="D39" s="21" t="s">
        <v>86</v>
      </c>
      <c r="E39" s="64"/>
    </row>
    <row r="40" spans="1:8" s="4" customFormat="1" ht="121.5" customHeight="1">
      <c r="A40" s="55">
        <v>10</v>
      </c>
      <c r="B40" s="34" t="s">
        <v>81</v>
      </c>
      <c r="C40" s="22">
        <v>5125.6499999999996</v>
      </c>
      <c r="D40" s="23" t="s">
        <v>52</v>
      </c>
      <c r="E40" s="64"/>
    </row>
    <row r="41" spans="1:8" s="4" customFormat="1" ht="21" customHeight="1">
      <c r="A41" s="55">
        <v>11</v>
      </c>
      <c r="B41" s="35" t="s">
        <v>67</v>
      </c>
      <c r="C41" s="24">
        <v>475</v>
      </c>
      <c r="D41" s="21" t="s">
        <v>86</v>
      </c>
      <c r="E41" s="64"/>
    </row>
    <row r="42" spans="1:8" s="4" customFormat="1" ht="20.100000000000001" customHeight="1">
      <c r="A42" s="55">
        <v>12</v>
      </c>
      <c r="B42" s="34" t="s">
        <v>68</v>
      </c>
      <c r="C42" s="24">
        <v>2370</v>
      </c>
      <c r="D42" s="21" t="s">
        <v>87</v>
      </c>
      <c r="E42" s="64"/>
    </row>
    <row r="43" spans="1:8" s="4" customFormat="1" ht="25.5" customHeight="1">
      <c r="A43" s="55">
        <v>13</v>
      </c>
      <c r="B43" s="34" t="s">
        <v>72</v>
      </c>
      <c r="C43" s="24">
        <f>495*2</f>
        <v>990</v>
      </c>
      <c r="D43" s="21" t="s">
        <v>86</v>
      </c>
      <c r="E43" s="64"/>
    </row>
    <row r="44" spans="1:8" s="4" customFormat="1" ht="39" customHeight="1">
      <c r="A44" s="55">
        <v>14</v>
      </c>
      <c r="B44" s="34" t="s">
        <v>73</v>
      </c>
      <c r="C44" s="24">
        <v>2500</v>
      </c>
      <c r="D44" s="21" t="s">
        <v>86</v>
      </c>
      <c r="E44" s="64"/>
    </row>
    <row r="45" spans="1:8" s="4" customFormat="1" ht="39" customHeight="1">
      <c r="A45" s="55">
        <v>15</v>
      </c>
      <c r="B45" s="36" t="s">
        <v>82</v>
      </c>
      <c r="C45" s="24">
        <f>0.2*SUM(C31:C44)</f>
        <v>25658.778400000003</v>
      </c>
      <c r="D45" s="23" t="s">
        <v>52</v>
      </c>
      <c r="E45" s="64"/>
    </row>
    <row r="46" spans="1:8" s="4" customFormat="1" ht="17.25" customHeight="1">
      <c r="A46" s="47"/>
      <c r="B46" s="90" t="s">
        <v>58</v>
      </c>
      <c r="C46" s="90"/>
      <c r="D46" s="90"/>
      <c r="E46" s="90"/>
    </row>
    <row r="47" spans="1:8" s="4" customFormat="1" ht="39" customHeight="1">
      <c r="A47" s="47"/>
      <c r="B47" s="68" t="s">
        <v>89</v>
      </c>
      <c r="C47" s="68"/>
      <c r="D47" s="48">
        <v>-19354.86000000003</v>
      </c>
      <c r="E47" s="49"/>
    </row>
    <row r="48" spans="1:8" s="4" customFormat="1" ht="22.5" customHeight="1">
      <c r="A48" s="47"/>
      <c r="B48" s="68" t="s">
        <v>92</v>
      </c>
      <c r="C48" s="68"/>
      <c r="D48" s="48">
        <f>D15</f>
        <v>49689</v>
      </c>
      <c r="E48" s="49"/>
    </row>
    <row r="49" spans="1:8" s="4" customFormat="1" ht="21" customHeight="1">
      <c r="A49" s="47"/>
      <c r="B49" s="68" t="s">
        <v>93</v>
      </c>
      <c r="C49" s="68"/>
      <c r="D49" s="48">
        <f>D19</f>
        <v>38141.230000000003</v>
      </c>
      <c r="E49" s="49"/>
    </row>
    <row r="50" spans="1:8" s="4" customFormat="1" ht="22.5" customHeight="1">
      <c r="A50" s="69" t="s">
        <v>88</v>
      </c>
      <c r="B50" s="69"/>
      <c r="C50" s="69"/>
      <c r="D50" s="69"/>
      <c r="E50" s="70"/>
    </row>
    <row r="51" spans="1:8" s="4" customFormat="1" ht="43.5" customHeight="1">
      <c r="A51" s="46"/>
      <c r="B51" s="23" t="s">
        <v>59</v>
      </c>
      <c r="C51" s="22" t="s">
        <v>76</v>
      </c>
      <c r="D51" s="21" t="s">
        <v>77</v>
      </c>
      <c r="E51" s="63"/>
    </row>
    <row r="52" spans="1:8" s="4" customFormat="1" ht="114.75" customHeight="1">
      <c r="A52" s="55">
        <v>1</v>
      </c>
      <c r="B52" s="33" t="s">
        <v>97</v>
      </c>
      <c r="C52" s="57">
        <v>29920</v>
      </c>
      <c r="D52" s="23" t="s">
        <v>98</v>
      </c>
      <c r="E52" s="65"/>
    </row>
    <row r="53" spans="1:8" s="4" customFormat="1" ht="179.25" customHeight="1">
      <c r="A53" s="55">
        <v>2</v>
      </c>
      <c r="B53" s="67" t="s">
        <v>99</v>
      </c>
      <c r="C53" s="58">
        <v>27968</v>
      </c>
      <c r="D53" s="21" t="s">
        <v>101</v>
      </c>
      <c r="E53" s="64"/>
    </row>
    <row r="54" spans="1:8" s="4" customFormat="1" ht="35.25" customHeight="1">
      <c r="A54" s="55">
        <v>3</v>
      </c>
      <c r="B54" s="34" t="s">
        <v>100</v>
      </c>
      <c r="C54" s="58">
        <v>7740</v>
      </c>
      <c r="D54" s="21"/>
      <c r="E54" s="64"/>
    </row>
    <row r="55" spans="1:8" s="4" customFormat="1" ht="102" customHeight="1">
      <c r="A55" s="55">
        <v>4</v>
      </c>
      <c r="B55" s="34" t="s">
        <v>102</v>
      </c>
      <c r="C55" s="58">
        <v>53465</v>
      </c>
      <c r="D55" s="21" t="s">
        <v>103</v>
      </c>
      <c r="E55" s="64"/>
    </row>
    <row r="56" spans="1:8" s="4" customFormat="1" ht="28.5" customHeight="1">
      <c r="A56" s="55">
        <v>5</v>
      </c>
      <c r="B56" s="26" t="s">
        <v>94</v>
      </c>
      <c r="C56" s="28">
        <f>SUM(C52:C55)</f>
        <v>119093</v>
      </c>
      <c r="D56" s="27"/>
      <c r="E56" s="66"/>
    </row>
    <row r="57" spans="1:8" s="4" customFormat="1" ht="28.5" customHeight="1">
      <c r="A57" s="59"/>
      <c r="B57" s="71" t="s">
        <v>95</v>
      </c>
      <c r="C57" s="71"/>
      <c r="D57" s="60">
        <f>D49-C56</f>
        <v>-80951.76999999999</v>
      </c>
      <c r="E57" s="61"/>
    </row>
    <row r="58" spans="1:8" s="4" customFormat="1" ht="28.5" customHeight="1">
      <c r="A58" s="59"/>
      <c r="B58" s="72" t="s">
        <v>96</v>
      </c>
      <c r="C58" s="72"/>
      <c r="D58" s="62">
        <f>D47+D57</f>
        <v>-100306.63000000002</v>
      </c>
      <c r="E58" s="61"/>
    </row>
    <row r="59" spans="1:8" s="4" customFormat="1" ht="43.5" customHeight="1">
      <c r="A59" s="91" t="s">
        <v>90</v>
      </c>
      <c r="B59" s="91"/>
      <c r="C59" s="91"/>
      <c r="D59" s="91"/>
      <c r="E59" s="91"/>
      <c r="F59" s="25"/>
    </row>
    <row r="60" spans="1:8" s="4" customFormat="1" ht="35.25" customHeight="1">
      <c r="A60" s="81" t="s">
        <v>33</v>
      </c>
      <c r="B60" s="81"/>
      <c r="C60" s="81"/>
      <c r="D60" s="81"/>
      <c r="E60" s="81"/>
      <c r="F60" s="1"/>
      <c r="G60" s="1"/>
      <c r="H60" s="1"/>
    </row>
    <row r="61" spans="1:8" s="4" customFormat="1" ht="23.25" customHeight="1">
      <c r="A61" s="56"/>
      <c r="B61" s="29" t="s">
        <v>34</v>
      </c>
      <c r="C61" s="29"/>
      <c r="D61" s="12" t="s">
        <v>6</v>
      </c>
      <c r="E61" s="21">
        <v>0</v>
      </c>
      <c r="F61" s="1"/>
      <c r="G61" s="1"/>
      <c r="H61" s="1"/>
    </row>
    <row r="62" spans="1:8" s="4" customFormat="1" ht="23.25" customHeight="1">
      <c r="A62" s="56"/>
      <c r="B62" s="29" t="s">
        <v>35</v>
      </c>
      <c r="C62" s="29"/>
      <c r="D62" s="12" t="s">
        <v>6</v>
      </c>
      <c r="E62" s="21">
        <v>0</v>
      </c>
      <c r="F62" s="1"/>
      <c r="G62" s="1"/>
      <c r="H62" s="1"/>
    </row>
    <row r="63" spans="1:8" s="4" customFormat="1" ht="32.25" customHeight="1">
      <c r="A63" s="56"/>
      <c r="B63" s="29" t="s">
        <v>36</v>
      </c>
      <c r="C63" s="29"/>
      <c r="D63" s="12" t="s">
        <v>6</v>
      </c>
      <c r="E63" s="21">
        <v>0</v>
      </c>
      <c r="F63" s="1"/>
      <c r="G63" s="1"/>
      <c r="H63" s="1"/>
    </row>
    <row r="64" spans="1:8" s="4" customFormat="1" ht="21" customHeight="1">
      <c r="A64" s="56"/>
      <c r="B64" s="29" t="s">
        <v>37</v>
      </c>
      <c r="C64" s="29"/>
      <c r="D64" s="12" t="s">
        <v>7</v>
      </c>
      <c r="E64" s="21">
        <v>0</v>
      </c>
      <c r="F64" s="1"/>
      <c r="G64" s="1"/>
      <c r="H64" s="1"/>
    </row>
    <row r="65" spans="1:9" ht="30.75" customHeight="1">
      <c r="A65" s="79" t="s">
        <v>17</v>
      </c>
      <c r="B65" s="79"/>
      <c r="C65" s="79"/>
      <c r="D65" s="79"/>
      <c r="E65" s="79"/>
    </row>
    <row r="66" spans="1:9" ht="31.5">
      <c r="A66" s="56"/>
      <c r="B66" s="30" t="s">
        <v>18</v>
      </c>
      <c r="C66" s="30"/>
      <c r="D66" s="12" t="s">
        <v>7</v>
      </c>
      <c r="E66" s="22"/>
    </row>
    <row r="67" spans="1:9">
      <c r="A67" s="56"/>
      <c r="B67" s="29" t="s">
        <v>23</v>
      </c>
      <c r="C67" s="29"/>
      <c r="D67" s="12" t="s">
        <v>7</v>
      </c>
      <c r="E67" s="22">
        <v>0</v>
      </c>
    </row>
    <row r="68" spans="1:9">
      <c r="A68" s="56"/>
      <c r="B68" s="29" t="s">
        <v>24</v>
      </c>
      <c r="C68" s="29"/>
      <c r="D68" s="12" t="s">
        <v>7</v>
      </c>
      <c r="E68" s="22">
        <v>299429.36</v>
      </c>
    </row>
    <row r="69" spans="1:9" ht="31.5">
      <c r="A69" s="56"/>
      <c r="B69" s="30" t="s">
        <v>19</v>
      </c>
      <c r="C69" s="30"/>
      <c r="D69" s="12" t="s">
        <v>7</v>
      </c>
      <c r="E69" s="22"/>
    </row>
    <row r="70" spans="1:9" ht="15.75" customHeight="1">
      <c r="A70" s="56"/>
      <c r="B70" s="29" t="s">
        <v>23</v>
      </c>
      <c r="C70" s="29"/>
      <c r="D70" s="12" t="s">
        <v>7</v>
      </c>
      <c r="E70" s="22">
        <v>0</v>
      </c>
    </row>
    <row r="71" spans="1:9">
      <c r="A71" s="56"/>
      <c r="B71" s="29" t="s">
        <v>24</v>
      </c>
      <c r="C71" s="29"/>
      <c r="D71" s="12" t="s">
        <v>7</v>
      </c>
      <c r="E71" s="22">
        <v>434299.12</v>
      </c>
    </row>
    <row r="72" spans="1:9" ht="40.5" customHeight="1">
      <c r="A72" s="79" t="s">
        <v>38</v>
      </c>
      <c r="B72" s="79"/>
      <c r="C72" s="79"/>
      <c r="D72" s="79"/>
      <c r="E72" s="79"/>
    </row>
    <row r="73" spans="1:9" ht="47.25">
      <c r="A73" s="82"/>
      <c r="B73" s="30" t="s">
        <v>9</v>
      </c>
      <c r="C73" s="30"/>
      <c r="D73" s="12" t="s">
        <v>5</v>
      </c>
      <c r="E73" s="21" t="s">
        <v>54</v>
      </c>
      <c r="F73" s="5" t="s">
        <v>53</v>
      </c>
      <c r="G73" s="5"/>
      <c r="H73" s="5"/>
    </row>
    <row r="74" spans="1:9">
      <c r="A74" s="83"/>
      <c r="B74" s="30" t="s">
        <v>8</v>
      </c>
      <c r="C74" s="30"/>
      <c r="D74" s="12" t="s">
        <v>5</v>
      </c>
      <c r="E74" s="21" t="s">
        <v>51</v>
      </c>
      <c r="F74" s="5" t="s">
        <v>51</v>
      </c>
      <c r="G74" s="5"/>
      <c r="H74" s="5"/>
    </row>
    <row r="75" spans="1:9">
      <c r="A75" s="83"/>
      <c r="B75" s="30" t="s">
        <v>20</v>
      </c>
      <c r="C75" s="30"/>
      <c r="D75" s="12" t="s">
        <v>10</v>
      </c>
      <c r="E75" s="21">
        <f>F75+G75</f>
        <v>2767.4029999999998</v>
      </c>
      <c r="F75" s="5">
        <v>2767.4029999999998</v>
      </c>
      <c r="G75" s="5"/>
      <c r="H75" s="5"/>
    </row>
    <row r="76" spans="1:9">
      <c r="A76" s="83"/>
      <c r="B76" s="30" t="s">
        <v>39</v>
      </c>
      <c r="C76" s="30"/>
      <c r="D76" s="12" t="s">
        <v>7</v>
      </c>
      <c r="E76" s="31">
        <f>31596.39+19304</f>
        <v>50900.39</v>
      </c>
      <c r="F76" s="15">
        <v>29502.55</v>
      </c>
      <c r="G76" s="15"/>
      <c r="H76" s="15"/>
    </row>
    <row r="77" spans="1:9" ht="16.5" customHeight="1">
      <c r="A77" s="83"/>
      <c r="B77" s="29" t="s">
        <v>40</v>
      </c>
      <c r="C77" s="29"/>
      <c r="D77" s="12" t="s">
        <v>7</v>
      </c>
      <c r="E77" s="32">
        <f>22477.96+14602.15</f>
        <v>37080.11</v>
      </c>
      <c r="F77" s="16">
        <v>21525.3</v>
      </c>
      <c r="G77" s="16"/>
      <c r="H77" s="16"/>
    </row>
    <row r="78" spans="1:9">
      <c r="A78" s="83"/>
      <c r="B78" s="29" t="s">
        <v>41</v>
      </c>
      <c r="C78" s="29"/>
      <c r="D78" s="12" t="s">
        <v>7</v>
      </c>
      <c r="E78" s="32">
        <f>E76-E77</f>
        <v>13820.279999999999</v>
      </c>
      <c r="F78" s="16">
        <f>F76-F77</f>
        <v>7977.25</v>
      </c>
      <c r="G78" s="16"/>
      <c r="H78" s="16"/>
    </row>
    <row r="79" spans="1:9" ht="31.5">
      <c r="A79" s="83"/>
      <c r="B79" s="29" t="s">
        <v>44</v>
      </c>
      <c r="C79" s="29"/>
      <c r="D79" s="12" t="s">
        <v>7</v>
      </c>
      <c r="E79" s="85" t="s">
        <v>71</v>
      </c>
      <c r="F79" s="86"/>
      <c r="G79" s="86"/>
      <c r="H79" s="86"/>
      <c r="I79" s="87"/>
    </row>
    <row r="80" spans="1:9" ht="31.5">
      <c r="A80" s="83"/>
      <c r="B80" s="29" t="s">
        <v>43</v>
      </c>
      <c r="C80" s="29"/>
      <c r="D80" s="12" t="s">
        <v>7</v>
      </c>
      <c r="E80" s="85" t="s">
        <v>71</v>
      </c>
      <c r="F80" s="86"/>
      <c r="G80" s="86"/>
      <c r="H80" s="86"/>
      <c r="I80" s="87"/>
    </row>
    <row r="81" spans="1:9" ht="31.5">
      <c r="A81" s="83"/>
      <c r="B81" s="29" t="s">
        <v>42</v>
      </c>
      <c r="C81" s="29"/>
      <c r="D81" s="12" t="s">
        <v>7</v>
      </c>
      <c r="E81" s="85" t="s">
        <v>71</v>
      </c>
      <c r="F81" s="86"/>
      <c r="G81" s="86"/>
      <c r="H81" s="86"/>
      <c r="I81" s="87"/>
    </row>
    <row r="82" spans="1:9" ht="47.25">
      <c r="A82" s="84"/>
      <c r="B82" s="30" t="s">
        <v>45</v>
      </c>
      <c r="C82" s="30"/>
      <c r="D82" s="12" t="s">
        <v>7</v>
      </c>
      <c r="E82" s="31">
        <v>0</v>
      </c>
      <c r="F82" s="5">
        <v>0</v>
      </c>
      <c r="G82" s="5">
        <v>0</v>
      </c>
      <c r="H82" s="5">
        <v>0</v>
      </c>
    </row>
    <row r="83" spans="1:9" ht="31.5" customHeight="1">
      <c r="A83" s="76" t="s">
        <v>46</v>
      </c>
      <c r="B83" s="77"/>
      <c r="C83" s="77"/>
      <c r="D83" s="77"/>
      <c r="E83" s="78"/>
    </row>
    <row r="84" spans="1:9">
      <c r="A84" s="56"/>
      <c r="B84" s="29" t="s">
        <v>34</v>
      </c>
      <c r="C84" s="29"/>
      <c r="D84" s="12" t="s">
        <v>6</v>
      </c>
      <c r="E84" s="32">
        <v>0</v>
      </c>
    </row>
    <row r="85" spans="1:9">
      <c r="A85" s="56"/>
      <c r="B85" s="29" t="s">
        <v>35</v>
      </c>
      <c r="C85" s="29"/>
      <c r="D85" s="12" t="s">
        <v>6</v>
      </c>
      <c r="E85" s="21">
        <v>0</v>
      </c>
    </row>
    <row r="86" spans="1:9" ht="31.5">
      <c r="A86" s="56"/>
      <c r="B86" s="29" t="s">
        <v>36</v>
      </c>
      <c r="C86" s="29"/>
      <c r="D86" s="12" t="s">
        <v>6</v>
      </c>
      <c r="E86" s="11">
        <v>0</v>
      </c>
    </row>
    <row r="87" spans="1:9">
      <c r="A87" s="56"/>
      <c r="B87" s="29" t="s">
        <v>37</v>
      </c>
      <c r="C87" s="29"/>
      <c r="D87" s="12" t="s">
        <v>7</v>
      </c>
      <c r="E87" s="21">
        <v>0</v>
      </c>
    </row>
    <row r="88" spans="1:9" ht="30" customHeight="1">
      <c r="A88" s="76" t="s">
        <v>47</v>
      </c>
      <c r="B88" s="77"/>
      <c r="C88" s="77"/>
      <c r="D88" s="77"/>
      <c r="E88" s="78"/>
    </row>
    <row r="89" spans="1:9" ht="31.5">
      <c r="A89" s="56"/>
      <c r="B89" s="29" t="s">
        <v>48</v>
      </c>
      <c r="C89" s="29"/>
      <c r="D89" s="12" t="s">
        <v>6</v>
      </c>
      <c r="E89" s="21">
        <v>0</v>
      </c>
    </row>
    <row r="90" spans="1:9">
      <c r="A90" s="56"/>
      <c r="B90" s="29" t="s">
        <v>49</v>
      </c>
      <c r="C90" s="29"/>
      <c r="D90" s="12" t="s">
        <v>6</v>
      </c>
      <c r="E90" s="21">
        <v>0</v>
      </c>
    </row>
    <row r="91" spans="1:9" ht="31.5">
      <c r="A91" s="56"/>
      <c r="B91" s="29" t="s">
        <v>50</v>
      </c>
      <c r="C91" s="29"/>
      <c r="D91" s="12" t="s">
        <v>7</v>
      </c>
      <c r="E91" s="11">
        <v>0</v>
      </c>
    </row>
    <row r="92" spans="1:9">
      <c r="B92" s="1"/>
      <c r="C92" s="1"/>
    </row>
    <row r="93" spans="1:9">
      <c r="B93" s="1" t="s">
        <v>69</v>
      </c>
      <c r="C93" s="1"/>
      <c r="E93" s="1" t="s">
        <v>70</v>
      </c>
    </row>
    <row r="94" spans="1:9">
      <c r="B94" s="1"/>
      <c r="C94" s="1"/>
    </row>
    <row r="95" spans="1:9">
      <c r="B95" s="1"/>
      <c r="C95" s="1"/>
    </row>
    <row r="96" spans="1:9">
      <c r="B96" s="1"/>
      <c r="C96" s="1"/>
    </row>
    <row r="97" spans="2:3">
      <c r="B97" s="1"/>
      <c r="C97" s="1"/>
    </row>
    <row r="98" spans="2:3">
      <c r="B98" s="1"/>
      <c r="C98" s="1"/>
    </row>
    <row r="99" spans="2:3">
      <c r="B99" s="1"/>
      <c r="C99" s="1"/>
    </row>
    <row r="100" spans="2:3">
      <c r="B100" s="1"/>
      <c r="C100" s="1"/>
    </row>
    <row r="101" spans="2:3">
      <c r="B101" s="1"/>
      <c r="C101" s="1"/>
    </row>
    <row r="102" spans="2:3">
      <c r="B102" s="1"/>
      <c r="C102" s="1"/>
    </row>
    <row r="103" spans="2:3">
      <c r="B103" s="1"/>
      <c r="C103" s="1"/>
    </row>
    <row r="104" spans="2:3">
      <c r="B104" s="1"/>
      <c r="C104" s="1"/>
    </row>
    <row r="105" spans="2:3">
      <c r="B105" s="1"/>
      <c r="C105" s="1"/>
    </row>
    <row r="106" spans="2:3">
      <c r="B106" s="1"/>
      <c r="C106" s="1"/>
    </row>
    <row r="107" spans="2:3">
      <c r="B107" s="1"/>
      <c r="C107" s="1"/>
    </row>
    <row r="108" spans="2:3">
      <c r="B108" s="1"/>
      <c r="C108" s="1"/>
    </row>
    <row r="109" spans="2:3">
      <c r="B109" s="1"/>
      <c r="C109" s="1"/>
    </row>
    <row r="110" spans="2:3">
      <c r="B110" s="1"/>
      <c r="C110" s="1"/>
    </row>
    <row r="111" spans="2:3">
      <c r="B111" s="1"/>
      <c r="C111" s="1"/>
    </row>
    <row r="112" spans="2:3">
      <c r="B112" s="1"/>
      <c r="C112" s="1"/>
    </row>
    <row r="113" spans="2:3">
      <c r="B113" s="1"/>
      <c r="C113" s="1"/>
    </row>
    <row r="114" spans="2:3">
      <c r="B114" s="1"/>
      <c r="C114" s="1"/>
    </row>
    <row r="115" spans="2:3">
      <c r="B115" s="1"/>
      <c r="C115" s="1"/>
    </row>
    <row r="116" spans="2:3">
      <c r="B116" s="1"/>
      <c r="C116" s="1"/>
    </row>
    <row r="117" spans="2:3">
      <c r="B117" s="1"/>
      <c r="C117" s="1"/>
    </row>
    <row r="118" spans="2:3" ht="15.75" customHeight="1">
      <c r="B118" s="1"/>
      <c r="C118" s="1"/>
    </row>
    <row r="119" spans="2:3">
      <c r="B119" s="1"/>
      <c r="C119" s="1"/>
    </row>
    <row r="120" spans="2:3">
      <c r="B120" s="1"/>
      <c r="C120" s="1"/>
    </row>
    <row r="121" spans="2:3">
      <c r="B121" s="1"/>
      <c r="C121" s="1"/>
    </row>
    <row r="122" spans="2:3">
      <c r="B122" s="1"/>
      <c r="C122" s="1"/>
    </row>
    <row r="123" spans="2:3" ht="15.75" customHeight="1">
      <c r="B123" s="1"/>
      <c r="C123" s="1"/>
    </row>
    <row r="124" spans="2:3">
      <c r="B124" s="1"/>
      <c r="C124" s="1"/>
    </row>
    <row r="125" spans="2:3">
      <c r="B125" s="1"/>
      <c r="C125" s="1"/>
    </row>
    <row r="126" spans="2:3">
      <c r="B126" s="1"/>
      <c r="C126" s="1"/>
    </row>
  </sheetData>
  <mergeCells count="21">
    <mergeCell ref="D1:E4"/>
    <mergeCell ref="A5:E5"/>
    <mergeCell ref="A88:E88"/>
    <mergeCell ref="A65:E65"/>
    <mergeCell ref="A28:E28"/>
    <mergeCell ref="A60:E60"/>
    <mergeCell ref="A72:E72"/>
    <mergeCell ref="A73:A82"/>
    <mergeCell ref="A83:E83"/>
    <mergeCell ref="E79:I79"/>
    <mergeCell ref="E80:I80"/>
    <mergeCell ref="E81:I81"/>
    <mergeCell ref="A29:E29"/>
    <mergeCell ref="B46:E46"/>
    <mergeCell ref="B47:C47"/>
    <mergeCell ref="A59:E59"/>
    <mergeCell ref="B48:C48"/>
    <mergeCell ref="B49:C49"/>
    <mergeCell ref="A50:E50"/>
    <mergeCell ref="B57:C57"/>
    <mergeCell ref="B58:C58"/>
  </mergeCells>
  <pageMargins left="0.70866141732283472" right="0.70866141732283472" top="0.31496062992125984" bottom="0.31496062992125984" header="0.31496062992125984" footer="0.31496062992125984"/>
  <pageSetup paperSize="9" scale="6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2.8</vt:lpstr>
      <vt:lpstr>'2.8'!Заголовки_для_печати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2022-03-31T02:44:47Z</dcterms:modified>
</cp:coreProperties>
</file>