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'2.8'!$6:$6</definedName>
  </definedNames>
  <calcPr calcId="125725" refMode="R1C1"/>
</workbook>
</file>

<file path=xl/calcChain.xml><?xml version="1.0" encoding="utf-8"?>
<calcChain xmlns="http://schemas.openxmlformats.org/spreadsheetml/2006/main">
  <c r="D24" i="12"/>
  <c r="D50" l="1"/>
  <c r="D49"/>
  <c r="C36" l="1"/>
  <c r="C35"/>
  <c r="C34"/>
  <c r="C33"/>
  <c r="C32"/>
  <c r="C58"/>
  <c r="D13"/>
  <c r="D17"/>
  <c r="C45" l="1"/>
  <c r="D59"/>
  <c r="D60" s="1"/>
</calcChain>
</file>

<file path=xl/sharedStrings.xml><?xml version="1.0" encoding="utf-8"?>
<sst xmlns="http://schemas.openxmlformats.org/spreadsheetml/2006/main" count="170" uniqueCount="109">
  <si>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</si>
  <si>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</si>
  <si>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</si>
  <si>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</si>
  <si>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</si>
  <si>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</si>
  <si>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</si>
  <si>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</si>
  <si>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</si>
  <si>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</si>
  <si>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</si>
  <si>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</si>
  <si>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</si>
  <si>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</si>
  <si>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</si>
  <si>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</si>
  <si>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</si>
  <si>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</si>
  <si>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</si>
  <si>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</si>
  <si>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</si>
  <si>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</si>
  <si>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</si>
  <si>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</si>
  <si>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</si>
  <si>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</si>
  <si>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</si>
  <si>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</si>
  <si>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</si>
  <si>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</si>
  <si>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</si>
  <si>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</si>
  <si>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</si>
  <si>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</si>
  <si>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</si>
  <si>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</si>
  <si>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</si>
  <si>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</si>
  <si>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</si>
  <si>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</si>
  <si>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</si>
  <si>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</si>
  <si>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</si>
  <si>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</si>
  <si>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</si>
  <si>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</si>
  <si>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</si>
  <si>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</si>
  <si>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</si>
  <si>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</si>
  <si>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</si>
  <si>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</si>
  <si>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</si>
  <si>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</si>
  <si>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Горячее водоснабжение</t>
  </si>
  <si>
    <t>Отопление</t>
  </si>
  <si>
    <t>Гкал</t>
  </si>
  <si>
    <t>Водоотведение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</si>
  <si>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</si>
  <si>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</si>
  <si>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</si>
  <si>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</si>
  <si>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</si>
  <si>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</si>
  <si>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</si>
  <si>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</si>
  <si>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</si>
  <si>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</si>
  <si>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июль, сентябрь</t>
  </si>
  <si>
    <t>Уборка снега с подъездных козырьков</t>
  </si>
  <si>
    <t>Генеральная уборка подъезда</t>
  </si>
  <si>
    <t>Текущий ремонт</t>
  </si>
  <si>
    <t>Гл. инженер ООО "УК "Прибайкальская"</t>
  </si>
  <si>
    <t>Белкин И. О.</t>
  </si>
  <si>
    <t>содержание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</si>
  <si>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</si>
  <si>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</si>
  <si>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</si>
  <si>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>Обслуживание домофона</t>
  </si>
  <si>
    <t>Согласовано:</t>
  </si>
  <si>
    <t>Главный инженер ООО "Прибайкальская"                                          Белкин И. О.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</si>
  <si>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</si>
  <si>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</si>
  <si>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</si>
  <si>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</si>
  <si>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после окончания отопительного периода</t>
  </si>
  <si>
    <t>Ежеквартально и по заявкам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</si>
  <si>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</si>
  <si>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</si>
  <si>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</si>
  <si>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в три дня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</si>
  <si>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</si>
  <si>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</si>
  <si>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</si>
  <si>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</si>
  <si>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 xml:space="preserve">Дезинфекция мест общего пользования для профилатики короновируса </t>
  </si>
  <si>
    <t>Дезинсекция и дератизация подвальных помещений и мусоропровода</t>
  </si>
  <si>
    <t>Начислено по статье текущий ремонт за 2021 г. руб.</t>
  </si>
  <si>
    <t>Оплачено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</si>
  <si>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01.01.2021 г. по 31.12.2021 г.</t>
  </si>
  <si>
    <t>Итого рсходы по статье "Текущий ремонт" за 2021 г.</t>
  </si>
  <si>
    <t>Остаток средств (- перерасход, + экономия), по статье текущий ремонт с учетом  2020 г. руб.</t>
  </si>
  <si>
    <t>Закрепление эл.щитков после "вандалов"</t>
  </si>
  <si>
    <t>4 шт.</t>
  </si>
  <si>
    <t>Окраска заборов, лавочек и прочих обьектов придомоавой территории</t>
  </si>
  <si>
    <t>Ремонт первого этажа с тамбуром подьезда, а также приобретение для пользования собственниками хоз.инвентаря: стремянка, лопаты, замки,ведро, веник, метла,вешалка для одежды.</t>
  </si>
  <si>
    <t>Поверка и рмонт общедомового прибора учета теплп и горячего водоснабжения</t>
  </si>
  <si>
    <t>Покупка мусорного контейнера</t>
  </si>
  <si>
    <t>Перерасход (-) или экономия (+) средств по статье текущий ремонт за 2021 г, руб.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</si>
</sst>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/>
    <xf numFmtId="0" fontId="8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vertical="center" wrapText="1"/>
    </xf>
    <xf numFmtId="2" fontId="13" fillId="2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tabSelected="1" zoomScale="115" zoomScaleNormal="115" zoomScalePageLayoutView="115" workbookViewId="0">
      <selection activeCell="G40" sqref="G40"/>
    </sheetView>
  </sheetViews>
  <sheetFormatPr defaultRowHeight="15.75"/>
  <cols>
    <col min="1" max="1" width="6.42578125" style="54" customWidth="1"/>
    <col min="2" max="2" width="49.42578125" style="7" customWidth="1"/>
    <col min="3" max="3" width="19.42578125" style="7" customWidth="1"/>
    <col min="4" max="4" width="16.28515625" style="1" customWidth="1"/>
    <col min="5" max="5" width="20.85546875" style="1" customWidth="1"/>
    <col min="6" max="6" width="14.7109375" style="1" customWidth="1"/>
    <col min="7" max="7" width="15.42578125" style="1" customWidth="1"/>
    <col min="8" max="8" width="12.85546875" style="1" customWidth="1"/>
    <col min="9" max="16384" width="9.140625" style="1"/>
  </cols>
  <sheetData>
    <row r="1" spans="1:8" ht="15.75" customHeight="1">
      <c r="D1" s="89" t="s">
        <v>76</v>
      </c>
      <c r="E1" s="89"/>
      <c r="F1" s="33"/>
      <c r="G1" s="33"/>
      <c r="H1" s="33"/>
    </row>
    <row r="2" spans="1:8" ht="18.75">
      <c r="B2" s="31" t="s">
        <v>79</v>
      </c>
      <c r="C2" s="31"/>
      <c r="D2" s="89"/>
      <c r="E2" s="89"/>
      <c r="F2" s="33"/>
      <c r="G2" s="33"/>
      <c r="H2" s="33"/>
    </row>
    <row r="3" spans="1:8" ht="18.75">
      <c r="B3" s="34"/>
      <c r="C3" s="34"/>
      <c r="D3" s="89"/>
      <c r="E3" s="89"/>
      <c r="F3" s="33"/>
      <c r="G3" s="33"/>
      <c r="H3" s="33"/>
    </row>
    <row r="4" spans="1:8" ht="30" customHeight="1">
      <c r="D4" s="89"/>
      <c r="E4" s="89"/>
      <c r="F4" s="33"/>
      <c r="G4" s="33"/>
      <c r="H4" s="33"/>
    </row>
    <row r="5" spans="1:8" ht="81" customHeight="1">
      <c r="A5" s="90" t="s">
        <v>99</v>
      </c>
      <c r="B5" s="90"/>
      <c r="C5" s="90"/>
      <c r="D5" s="90"/>
      <c r="E5" s="91"/>
      <c r="F5" s="35"/>
    </row>
    <row r="6" spans="1:8" ht="35.25" customHeight="1">
      <c r="A6" s="55" t="s">
        <v>0</v>
      </c>
      <c r="B6" s="8" t="s">
        <v>1</v>
      </c>
      <c r="C6" s="2" t="s">
        <v>2</v>
      </c>
      <c r="D6" s="2" t="s">
        <v>3</v>
      </c>
      <c r="E6" s="44"/>
    </row>
    <row r="7" spans="1:8" s="4" customFormat="1" ht="20.100000000000001" customHeight="1">
      <c r="A7" s="56">
        <v>1</v>
      </c>
      <c r="B7" s="9" t="s">
        <v>4</v>
      </c>
      <c r="C7" s="3" t="s">
        <v>5</v>
      </c>
      <c r="D7" s="13">
        <v>44635</v>
      </c>
      <c r="E7" s="45"/>
    </row>
    <row r="8" spans="1:8" s="4" customFormat="1" ht="20.100000000000001" customHeight="1">
      <c r="A8" s="56">
        <v>2</v>
      </c>
      <c r="B8" s="9" t="s">
        <v>11</v>
      </c>
      <c r="C8" s="3" t="s">
        <v>5</v>
      </c>
      <c r="D8" s="13">
        <v>44197</v>
      </c>
      <c r="E8" s="45"/>
    </row>
    <row r="9" spans="1:8" s="4" customFormat="1" ht="20.100000000000001" customHeight="1">
      <c r="A9" s="56">
        <v>3</v>
      </c>
      <c r="B9" s="9" t="s">
        <v>12</v>
      </c>
      <c r="C9" s="3" t="s">
        <v>5</v>
      </c>
      <c r="D9" s="13">
        <v>44561</v>
      </c>
      <c r="E9" s="45"/>
    </row>
    <row r="10" spans="1:8" s="4" customFormat="1" ht="30" customHeight="1">
      <c r="A10" s="56">
        <v>4</v>
      </c>
      <c r="B10" s="10" t="s">
        <v>13</v>
      </c>
      <c r="C10" s="3" t="s">
        <v>7</v>
      </c>
      <c r="D10" s="3"/>
      <c r="E10" s="46"/>
    </row>
    <row r="11" spans="1:8" s="4" customFormat="1" ht="20.100000000000001" customHeight="1">
      <c r="A11" s="56">
        <v>5</v>
      </c>
      <c r="B11" s="6" t="s">
        <v>23</v>
      </c>
      <c r="C11" s="3" t="s">
        <v>7</v>
      </c>
      <c r="D11" s="3">
        <v>0</v>
      </c>
      <c r="E11" s="46"/>
    </row>
    <row r="12" spans="1:8" s="4" customFormat="1" ht="20.100000000000001" customHeight="1">
      <c r="A12" s="56">
        <v>6</v>
      </c>
      <c r="B12" s="6" t="s">
        <v>24</v>
      </c>
      <c r="C12" s="3" t="s">
        <v>7</v>
      </c>
      <c r="D12" s="16">
        <v>31114.45</v>
      </c>
      <c r="E12" s="47"/>
    </row>
    <row r="13" spans="1:8" s="4" customFormat="1" ht="33" customHeight="1">
      <c r="A13" s="56">
        <v>7</v>
      </c>
      <c r="B13" s="10" t="s">
        <v>30</v>
      </c>
      <c r="C13" s="3" t="s">
        <v>7</v>
      </c>
      <c r="D13" s="14">
        <f>D14+D15</f>
        <v>258487.2</v>
      </c>
      <c r="E13" s="48"/>
    </row>
    <row r="14" spans="1:8" s="4" customFormat="1" ht="20.100000000000001" customHeight="1">
      <c r="A14" s="56">
        <v>8</v>
      </c>
      <c r="B14" s="6" t="s">
        <v>25</v>
      </c>
      <c r="C14" s="3" t="s">
        <v>7</v>
      </c>
      <c r="D14" s="29">
        <v>186685.2</v>
      </c>
      <c r="E14" s="48"/>
    </row>
    <row r="15" spans="1:8" s="4" customFormat="1" ht="20.100000000000001" customHeight="1">
      <c r="A15" s="56">
        <v>9</v>
      </c>
      <c r="B15" s="6" t="s">
        <v>26</v>
      </c>
      <c r="C15" s="3" t="s">
        <v>7</v>
      </c>
      <c r="D15" s="29">
        <v>71802</v>
      </c>
      <c r="E15" s="48"/>
    </row>
    <row r="16" spans="1:8" s="4" customFormat="1" ht="20.25" customHeight="1">
      <c r="A16" s="56">
        <v>10</v>
      </c>
      <c r="B16" s="10" t="s">
        <v>14</v>
      </c>
      <c r="C16" s="3" t="s">
        <v>7</v>
      </c>
      <c r="D16" s="14"/>
      <c r="E16" s="48"/>
    </row>
    <row r="17" spans="1:8" s="4" customFormat="1" ht="20.25" customHeight="1">
      <c r="A17" s="56">
        <v>11</v>
      </c>
      <c r="B17" s="6" t="s">
        <v>31</v>
      </c>
      <c r="C17" s="3" t="s">
        <v>7</v>
      </c>
      <c r="D17" s="14">
        <f>D18+D19</f>
        <v>250890.56</v>
      </c>
      <c r="E17" s="48"/>
    </row>
    <row r="18" spans="1:8" s="4" customFormat="1" ht="20.25" customHeight="1">
      <c r="A18" s="56"/>
      <c r="B18" s="6" t="s">
        <v>74</v>
      </c>
      <c r="C18" s="3"/>
      <c r="D18" s="29">
        <v>181198.32</v>
      </c>
      <c r="E18" s="48"/>
    </row>
    <row r="19" spans="1:8" s="4" customFormat="1" ht="20.25" customHeight="1">
      <c r="A19" s="56"/>
      <c r="B19" s="6" t="s">
        <v>71</v>
      </c>
      <c r="C19" s="3"/>
      <c r="D19" s="29">
        <v>69692.240000000005</v>
      </c>
      <c r="E19" s="48"/>
    </row>
    <row r="20" spans="1:8" s="4" customFormat="1" ht="20.25" customHeight="1">
      <c r="A20" s="56">
        <v>12</v>
      </c>
      <c r="B20" s="6" t="s">
        <v>32</v>
      </c>
      <c r="C20" s="3" t="s">
        <v>7</v>
      </c>
      <c r="D20" s="3">
        <v>0</v>
      </c>
      <c r="E20" s="46"/>
    </row>
    <row r="21" spans="1:8" s="4" customFormat="1" ht="20.100000000000001" customHeight="1">
      <c r="A21" s="56">
        <v>13</v>
      </c>
      <c r="B21" s="6" t="s">
        <v>27</v>
      </c>
      <c r="C21" s="3" t="s">
        <v>7</v>
      </c>
      <c r="D21" s="3">
        <v>0</v>
      </c>
      <c r="E21" s="46"/>
    </row>
    <row r="22" spans="1:8" s="4" customFormat="1" ht="30" customHeight="1">
      <c r="A22" s="56">
        <v>14</v>
      </c>
      <c r="B22" s="6" t="s">
        <v>28</v>
      </c>
      <c r="C22" s="3" t="s">
        <v>7</v>
      </c>
      <c r="D22" s="3">
        <v>0</v>
      </c>
      <c r="E22" s="46"/>
    </row>
    <row r="23" spans="1:8" s="4" customFormat="1" ht="20.100000000000001" customHeight="1">
      <c r="A23" s="56">
        <v>15</v>
      </c>
      <c r="B23" s="6" t="s">
        <v>29</v>
      </c>
      <c r="C23" s="3" t="s">
        <v>7</v>
      </c>
      <c r="D23" s="3">
        <v>0</v>
      </c>
      <c r="E23" s="46"/>
    </row>
    <row r="24" spans="1:8" s="4" customFormat="1" ht="20.100000000000001" customHeight="1">
      <c r="A24" s="57">
        <v>16</v>
      </c>
      <c r="B24" s="26" t="s">
        <v>15</v>
      </c>
      <c r="C24" s="27" t="s">
        <v>7</v>
      </c>
      <c r="D24" s="28">
        <f>D17+D22</f>
        <v>250890.56</v>
      </c>
      <c r="E24" s="48"/>
    </row>
    <row r="25" spans="1:8" s="4" customFormat="1" ht="30" customHeight="1">
      <c r="A25" s="56">
        <v>17</v>
      </c>
      <c r="B25" s="10" t="s">
        <v>16</v>
      </c>
      <c r="C25" s="3" t="s">
        <v>7</v>
      </c>
      <c r="D25" s="14"/>
      <c r="E25" s="48"/>
    </row>
    <row r="26" spans="1:8" s="4" customFormat="1" ht="21" customHeight="1">
      <c r="A26" s="56">
        <v>18</v>
      </c>
      <c r="B26" s="6" t="s">
        <v>21</v>
      </c>
      <c r="C26" s="3" t="s">
        <v>7</v>
      </c>
      <c r="D26" s="3"/>
      <c r="E26" s="46"/>
    </row>
    <row r="27" spans="1:8" s="4" customFormat="1" ht="22.5" customHeight="1">
      <c r="A27" s="56">
        <v>19</v>
      </c>
      <c r="B27" s="6" t="s">
        <v>22</v>
      </c>
      <c r="C27" s="3" t="s">
        <v>7</v>
      </c>
      <c r="D27" s="14">
        <v>38624.49</v>
      </c>
      <c r="E27" s="48"/>
    </row>
    <row r="28" spans="1:8" s="4" customFormat="1" ht="22.5" customHeight="1">
      <c r="A28" s="58"/>
      <c r="B28" s="49"/>
      <c r="C28" s="42"/>
      <c r="D28" s="43"/>
      <c r="E28" s="48"/>
    </row>
    <row r="29" spans="1:8" s="4" customFormat="1" ht="22.5" customHeight="1">
      <c r="A29" s="104" t="s">
        <v>81</v>
      </c>
      <c r="B29" s="104"/>
      <c r="C29" s="104"/>
      <c r="D29" s="104"/>
      <c r="E29" s="104"/>
    </row>
    <row r="30" spans="1:8" ht="29.25" customHeight="1">
      <c r="A30" s="84" t="s">
        <v>82</v>
      </c>
      <c r="B30" s="84"/>
      <c r="C30" s="84"/>
      <c r="D30" s="84"/>
      <c r="E30" s="85"/>
      <c r="F30" s="4"/>
      <c r="G30" s="4"/>
      <c r="H30" s="4"/>
    </row>
    <row r="31" spans="1:8" ht="69.75" customHeight="1">
      <c r="A31" s="59"/>
      <c r="B31" s="40" t="s">
        <v>61</v>
      </c>
      <c r="C31" s="18" t="s">
        <v>83</v>
      </c>
      <c r="D31" s="17" t="s">
        <v>84</v>
      </c>
      <c r="E31" s="71"/>
      <c r="F31" s="4"/>
      <c r="G31" s="4"/>
      <c r="H31" s="4"/>
    </row>
    <row r="32" spans="1:8">
      <c r="A32" s="60">
        <v>1</v>
      </c>
      <c r="B32" s="19" t="s">
        <v>62</v>
      </c>
      <c r="C32" s="18">
        <f>3550*12*1.2</f>
        <v>51120</v>
      </c>
      <c r="D32" s="19" t="s">
        <v>52</v>
      </c>
      <c r="E32" s="72"/>
      <c r="F32" s="4"/>
      <c r="G32" s="4"/>
      <c r="H32" s="4"/>
    </row>
    <row r="33" spans="1:8">
      <c r="A33" s="60">
        <v>2</v>
      </c>
      <c r="B33" s="17" t="s">
        <v>63</v>
      </c>
      <c r="C33" s="18">
        <f>2100*12*1.2</f>
        <v>30240</v>
      </c>
      <c r="D33" s="17" t="s">
        <v>58</v>
      </c>
      <c r="E33" s="72"/>
      <c r="F33" s="4"/>
      <c r="G33" s="4"/>
      <c r="H33" s="4"/>
    </row>
    <row r="34" spans="1:8">
      <c r="A34" s="60">
        <v>3</v>
      </c>
      <c r="B34" s="19" t="s">
        <v>64</v>
      </c>
      <c r="C34" s="18">
        <f>9621.468*1.2</f>
        <v>11545.7616</v>
      </c>
      <c r="D34" s="19" t="s">
        <v>59</v>
      </c>
      <c r="E34" s="72"/>
      <c r="F34" s="4"/>
      <c r="G34" s="4"/>
      <c r="H34" s="4"/>
    </row>
    <row r="35" spans="1:8" ht="39.75" customHeight="1">
      <c r="A35" s="60">
        <v>4</v>
      </c>
      <c r="B35" s="19" t="s">
        <v>65</v>
      </c>
      <c r="C35" s="18">
        <f>1196.7*12*0.61*1.2</f>
        <v>10511.812800000002</v>
      </c>
      <c r="D35" s="19" t="s">
        <v>52</v>
      </c>
      <c r="E35" s="73"/>
      <c r="F35" s="4"/>
      <c r="G35" s="4"/>
      <c r="H35" s="4"/>
    </row>
    <row r="36" spans="1:8" ht="84.75" customHeight="1">
      <c r="A36" s="60">
        <v>5</v>
      </c>
      <c r="B36" s="19" t="s">
        <v>66</v>
      </c>
      <c r="C36" s="18">
        <f>1196.7*12*1.55*1.2</f>
        <v>26710.344000000001</v>
      </c>
      <c r="D36" s="19" t="s">
        <v>52</v>
      </c>
      <c r="E36" s="73"/>
      <c r="F36" s="4"/>
      <c r="G36" s="4"/>
      <c r="H36" s="4"/>
    </row>
    <row r="37" spans="1:8" ht="31.5">
      <c r="A37" s="60">
        <v>6</v>
      </c>
      <c r="B37" s="19" t="s">
        <v>85</v>
      </c>
      <c r="C37" s="18">
        <v>3821.55</v>
      </c>
      <c r="D37" s="17" t="s">
        <v>77</v>
      </c>
      <c r="E37" s="72"/>
      <c r="F37" s="4"/>
      <c r="G37" s="4"/>
      <c r="H37" s="4"/>
    </row>
    <row r="38" spans="1:8" ht="37.5" customHeight="1">
      <c r="A38" s="60">
        <v>7</v>
      </c>
      <c r="B38" s="19" t="s">
        <v>96</v>
      </c>
      <c r="C38" s="20">
        <v>2456.65</v>
      </c>
      <c r="D38" s="19" t="s">
        <v>86</v>
      </c>
      <c r="E38" s="73"/>
      <c r="F38" s="4"/>
      <c r="G38" s="4"/>
      <c r="H38" s="4"/>
    </row>
    <row r="39" spans="1:8" ht="21" customHeight="1">
      <c r="A39" s="60">
        <v>8</v>
      </c>
      <c r="B39" s="21" t="s">
        <v>67</v>
      </c>
      <c r="C39" s="20">
        <v>1824.55</v>
      </c>
      <c r="D39" s="19" t="s">
        <v>68</v>
      </c>
      <c r="E39" s="72"/>
      <c r="F39" s="4"/>
      <c r="G39" s="4"/>
      <c r="H39" s="4"/>
    </row>
    <row r="40" spans="1:8" ht="116.25" customHeight="1">
      <c r="A40" s="60">
        <v>9</v>
      </c>
      <c r="B40" s="19" t="s">
        <v>88</v>
      </c>
      <c r="C40" s="20">
        <v>6233.21</v>
      </c>
      <c r="D40" s="19" t="s">
        <v>52</v>
      </c>
      <c r="E40" s="73"/>
      <c r="F40" s="4"/>
      <c r="G40" s="4"/>
      <c r="H40" s="4"/>
    </row>
    <row r="41" spans="1:8" ht="32.25" customHeight="1">
      <c r="A41" s="60">
        <v>10</v>
      </c>
      <c r="B41" s="21" t="s">
        <v>69</v>
      </c>
      <c r="C41" s="20">
        <v>475</v>
      </c>
      <c r="D41" s="19" t="s">
        <v>87</v>
      </c>
      <c r="E41" s="73"/>
      <c r="F41" s="4"/>
      <c r="G41" s="4"/>
      <c r="H41" s="4"/>
    </row>
    <row r="42" spans="1:8" ht="21.75" customHeight="1">
      <c r="A42" s="60">
        <v>11</v>
      </c>
      <c r="B42" s="19" t="s">
        <v>70</v>
      </c>
      <c r="C42" s="19">
        <v>1885</v>
      </c>
      <c r="D42" s="19" t="s">
        <v>77</v>
      </c>
      <c r="E42" s="73"/>
      <c r="F42" s="4"/>
      <c r="G42" s="4"/>
      <c r="H42" s="4"/>
    </row>
    <row r="43" spans="1:8" ht="39" customHeight="1">
      <c r="A43" s="60">
        <v>12</v>
      </c>
      <c r="B43" s="30" t="s">
        <v>95</v>
      </c>
      <c r="C43" s="52">
        <v>2600</v>
      </c>
      <c r="D43" s="19" t="s">
        <v>90</v>
      </c>
      <c r="E43" s="73"/>
      <c r="F43" s="4"/>
      <c r="G43" s="4"/>
      <c r="H43" s="4"/>
    </row>
    <row r="44" spans="1:8" ht="27" customHeight="1">
      <c r="A44" s="60">
        <v>13</v>
      </c>
      <c r="B44" s="19" t="s">
        <v>78</v>
      </c>
      <c r="C44" s="20">
        <v>10560</v>
      </c>
      <c r="D44" s="19" t="s">
        <v>52</v>
      </c>
      <c r="E44" s="73"/>
      <c r="F44" s="4"/>
      <c r="G44" s="4"/>
      <c r="H44" s="4"/>
    </row>
    <row r="45" spans="1:8" ht="26.25" customHeight="1">
      <c r="A45" s="60">
        <v>14</v>
      </c>
      <c r="B45" s="32" t="s">
        <v>89</v>
      </c>
      <c r="C45" s="20">
        <f>0.15*SUM(C32:C44)</f>
        <v>23997.581759999994</v>
      </c>
      <c r="D45" s="19" t="s">
        <v>60</v>
      </c>
      <c r="E45" s="73"/>
      <c r="F45" s="4"/>
      <c r="G45" s="4"/>
      <c r="H45" s="4"/>
    </row>
    <row r="46" spans="1:8" ht="26.25" customHeight="1">
      <c r="A46" s="61"/>
      <c r="B46" s="53"/>
      <c r="C46" s="50"/>
      <c r="D46" s="51"/>
      <c r="E46" s="50"/>
      <c r="F46" s="41"/>
      <c r="G46" s="4"/>
      <c r="H46" s="4"/>
    </row>
    <row r="47" spans="1:8" ht="21.75" customHeight="1">
      <c r="A47" s="61"/>
      <c r="B47" s="105" t="s">
        <v>71</v>
      </c>
      <c r="C47" s="105"/>
      <c r="D47" s="105"/>
      <c r="E47" s="105"/>
      <c r="F47" s="64"/>
      <c r="H47" s="4"/>
    </row>
    <row r="48" spans="1:8" ht="26.25" customHeight="1">
      <c r="A48" s="61"/>
      <c r="B48" s="83" t="s">
        <v>94</v>
      </c>
      <c r="C48" s="83"/>
      <c r="D48" s="65">
        <v>43559.530000000013</v>
      </c>
      <c r="E48" s="66"/>
      <c r="F48" s="66"/>
      <c r="G48" s="4"/>
      <c r="H48" s="4"/>
    </row>
    <row r="49" spans="1:8" ht="26.25" customHeight="1">
      <c r="A49" s="61"/>
      <c r="B49" s="83" t="s">
        <v>97</v>
      </c>
      <c r="C49" s="83"/>
      <c r="D49" s="65">
        <f>D15</f>
        <v>71802</v>
      </c>
      <c r="E49" s="66"/>
      <c r="F49" s="66"/>
      <c r="G49" s="4"/>
      <c r="H49" s="4"/>
    </row>
    <row r="50" spans="1:8" ht="21.75" customHeight="1">
      <c r="A50" s="61"/>
      <c r="B50" s="83" t="s">
        <v>98</v>
      </c>
      <c r="C50" s="83"/>
      <c r="D50" s="65">
        <f>D19</f>
        <v>69692.240000000005</v>
      </c>
      <c r="E50" s="66"/>
      <c r="F50" s="66"/>
      <c r="G50" s="4"/>
      <c r="H50" s="4"/>
    </row>
    <row r="51" spans="1:8" ht="26.25" customHeight="1">
      <c r="A51" s="86" t="s">
        <v>91</v>
      </c>
      <c r="B51" s="87"/>
      <c r="C51" s="87"/>
      <c r="D51" s="88"/>
      <c r="E51" s="88"/>
      <c r="F51" s="70"/>
      <c r="G51" s="70"/>
      <c r="H51" s="4"/>
    </row>
    <row r="52" spans="1:8" ht="46.5" customHeight="1">
      <c r="A52" s="60"/>
      <c r="B52" s="19" t="s">
        <v>61</v>
      </c>
      <c r="C52" s="78" t="s">
        <v>92</v>
      </c>
      <c r="D52" s="17" t="s">
        <v>93</v>
      </c>
      <c r="E52" s="75"/>
      <c r="F52" s="4"/>
      <c r="G52" s="4"/>
      <c r="H52" s="4"/>
    </row>
    <row r="53" spans="1:8" ht="26.25" customHeight="1">
      <c r="A53" s="60">
        <v>1</v>
      </c>
      <c r="B53" s="82" t="s">
        <v>102</v>
      </c>
      <c r="C53" s="79">
        <v>4750</v>
      </c>
      <c r="D53" s="81" t="s">
        <v>103</v>
      </c>
      <c r="E53" s="74"/>
      <c r="F53" s="4"/>
      <c r="G53" s="4"/>
      <c r="H53" s="4"/>
    </row>
    <row r="54" spans="1:8" ht="26.25" customHeight="1">
      <c r="A54" s="60">
        <v>2</v>
      </c>
      <c r="B54" s="82" t="s">
        <v>107</v>
      </c>
      <c r="C54" s="79">
        <v>15590</v>
      </c>
      <c r="D54" s="81"/>
      <c r="E54" s="74"/>
      <c r="F54" s="4"/>
      <c r="G54" s="4"/>
      <c r="H54" s="4"/>
    </row>
    <row r="55" spans="1:8" ht="33" customHeight="1">
      <c r="A55" s="60">
        <v>3</v>
      </c>
      <c r="B55" s="30" t="s">
        <v>104</v>
      </c>
      <c r="C55" s="52">
        <v>12542</v>
      </c>
      <c r="D55" s="19"/>
      <c r="E55" s="76"/>
      <c r="F55" s="4"/>
      <c r="G55" s="4"/>
      <c r="H55" s="4"/>
    </row>
    <row r="56" spans="1:8" ht="33" customHeight="1">
      <c r="A56" s="60">
        <v>4</v>
      </c>
      <c r="B56" s="30" t="s">
        <v>106</v>
      </c>
      <c r="C56" s="52">
        <v>19164</v>
      </c>
      <c r="D56" s="19"/>
      <c r="E56" s="76"/>
      <c r="F56" s="4"/>
      <c r="G56" s="4"/>
      <c r="H56" s="4"/>
    </row>
    <row r="57" spans="1:8" ht="84.75" customHeight="1">
      <c r="A57" s="60">
        <v>5</v>
      </c>
      <c r="B57" s="30" t="s">
        <v>105</v>
      </c>
      <c r="C57" s="52">
        <v>26300</v>
      </c>
      <c r="D57" s="19"/>
      <c r="E57" s="76"/>
      <c r="F57" s="4"/>
      <c r="G57" s="4"/>
      <c r="H57" s="4"/>
    </row>
    <row r="58" spans="1:8" ht="34.5" customHeight="1">
      <c r="A58" s="60">
        <v>6</v>
      </c>
      <c r="B58" s="36" t="s">
        <v>100</v>
      </c>
      <c r="C58" s="80">
        <f>SUM(C53:C57)</f>
        <v>78346</v>
      </c>
      <c r="D58" s="37"/>
      <c r="E58" s="77"/>
      <c r="F58" s="4"/>
      <c r="G58" s="4"/>
      <c r="H58" s="4"/>
    </row>
    <row r="59" spans="1:8" ht="34.5" customHeight="1">
      <c r="A59" s="61"/>
      <c r="B59" s="106" t="s">
        <v>108</v>
      </c>
      <c r="C59" s="106"/>
      <c r="D59" s="67">
        <f>D50-C58</f>
        <v>-8653.7599999999948</v>
      </c>
      <c r="E59" s="69"/>
      <c r="F59" s="4"/>
      <c r="G59" s="4"/>
      <c r="H59" s="4"/>
    </row>
    <row r="60" spans="1:8" ht="34.5" customHeight="1">
      <c r="A60" s="61"/>
      <c r="B60" s="107" t="s">
        <v>101</v>
      </c>
      <c r="C60" s="107"/>
      <c r="D60" s="68">
        <f>D48+D59</f>
        <v>34905.770000000019</v>
      </c>
      <c r="E60" s="69"/>
      <c r="F60" s="4"/>
      <c r="G60" s="4"/>
      <c r="H60" s="4"/>
    </row>
    <row r="61" spans="1:8" ht="34.5" customHeight="1">
      <c r="A61" s="103" t="s">
        <v>80</v>
      </c>
      <c r="B61" s="103"/>
      <c r="C61" s="103"/>
      <c r="D61" s="103"/>
      <c r="E61" s="103"/>
      <c r="F61" s="4"/>
      <c r="G61" s="4"/>
      <c r="H61" s="4"/>
    </row>
    <row r="62" spans="1:8">
      <c r="A62" s="95" t="s">
        <v>33</v>
      </c>
      <c r="B62" s="95"/>
      <c r="C62" s="95"/>
      <c r="D62" s="95"/>
      <c r="E62" s="95"/>
    </row>
    <row r="63" spans="1:8">
      <c r="A63" s="62">
        <v>21</v>
      </c>
      <c r="B63" s="39" t="s">
        <v>34</v>
      </c>
      <c r="C63" s="39"/>
      <c r="D63" s="38" t="s">
        <v>6</v>
      </c>
      <c r="E63" s="40">
        <v>0</v>
      </c>
    </row>
    <row r="64" spans="1:8">
      <c r="A64" s="63">
        <v>22</v>
      </c>
      <c r="B64" s="22" t="s">
        <v>35</v>
      </c>
      <c r="C64" s="22"/>
      <c r="D64" s="12" t="s">
        <v>60</v>
      </c>
      <c r="E64" s="17">
        <v>0</v>
      </c>
    </row>
    <row r="65" spans="1:8" ht="31.5">
      <c r="A65" s="63">
        <v>23</v>
      </c>
      <c r="B65" s="22" t="s">
        <v>36</v>
      </c>
      <c r="C65" s="22"/>
      <c r="D65" s="12" t="s">
        <v>6</v>
      </c>
      <c r="E65" s="17">
        <v>0</v>
      </c>
    </row>
    <row r="66" spans="1:8">
      <c r="A66" s="63">
        <v>24</v>
      </c>
      <c r="B66" s="22" t="s">
        <v>37</v>
      </c>
      <c r="C66" s="22"/>
      <c r="D66" s="12" t="s">
        <v>7</v>
      </c>
      <c r="E66" s="17">
        <v>0</v>
      </c>
    </row>
    <row r="67" spans="1:8">
      <c r="A67" s="96" t="s">
        <v>17</v>
      </c>
      <c r="B67" s="96"/>
      <c r="C67" s="96"/>
      <c r="D67" s="96"/>
      <c r="E67" s="96"/>
    </row>
    <row r="68" spans="1:8" ht="31.5">
      <c r="A68" s="63">
        <v>25</v>
      </c>
      <c r="B68" s="23" t="s">
        <v>18</v>
      </c>
      <c r="C68" s="23"/>
      <c r="D68" s="12" t="s">
        <v>7</v>
      </c>
      <c r="E68" s="18"/>
    </row>
    <row r="69" spans="1:8">
      <c r="A69" s="63">
        <v>26</v>
      </c>
      <c r="B69" s="22" t="s">
        <v>23</v>
      </c>
      <c r="C69" s="22"/>
      <c r="D69" s="12" t="s">
        <v>7</v>
      </c>
      <c r="E69" s="18">
        <v>0</v>
      </c>
    </row>
    <row r="70" spans="1:8">
      <c r="A70" s="63">
        <v>27</v>
      </c>
      <c r="B70" s="22" t="s">
        <v>24</v>
      </c>
      <c r="C70" s="22"/>
      <c r="D70" s="12" t="s">
        <v>7</v>
      </c>
      <c r="E70" s="18">
        <v>125867.12</v>
      </c>
    </row>
    <row r="71" spans="1:8" ht="31.5">
      <c r="A71" s="63">
        <v>28</v>
      </c>
      <c r="B71" s="23" t="s">
        <v>19</v>
      </c>
      <c r="C71" s="23"/>
      <c r="D71" s="12" t="s">
        <v>7</v>
      </c>
      <c r="E71" s="18"/>
    </row>
    <row r="72" spans="1:8">
      <c r="A72" s="63">
        <v>29</v>
      </c>
      <c r="B72" s="22" t="s">
        <v>23</v>
      </c>
      <c r="C72" s="22"/>
      <c r="D72" s="12" t="s">
        <v>7</v>
      </c>
      <c r="E72" s="18">
        <v>0</v>
      </c>
    </row>
    <row r="73" spans="1:8">
      <c r="A73" s="63">
        <v>30</v>
      </c>
      <c r="B73" s="22" t="s">
        <v>24</v>
      </c>
      <c r="C73" s="22"/>
      <c r="D73" s="12" t="s">
        <v>7</v>
      </c>
      <c r="E73" s="18">
        <v>142627.28</v>
      </c>
    </row>
    <row r="74" spans="1:8" ht="33" customHeight="1">
      <c r="A74" s="96" t="s">
        <v>38</v>
      </c>
      <c r="B74" s="96"/>
      <c r="C74" s="96"/>
      <c r="D74" s="96"/>
      <c r="E74" s="96"/>
    </row>
    <row r="75" spans="1:8" ht="47.25">
      <c r="A75" s="97">
        <v>31</v>
      </c>
      <c r="B75" s="23" t="s">
        <v>9</v>
      </c>
      <c r="C75" s="23"/>
      <c r="D75" s="12" t="s">
        <v>5</v>
      </c>
      <c r="E75" s="17" t="s">
        <v>57</v>
      </c>
      <c r="F75" s="5" t="s">
        <v>53</v>
      </c>
      <c r="G75" s="5" t="s">
        <v>54</v>
      </c>
      <c r="H75" s="5" t="s">
        <v>55</v>
      </c>
    </row>
    <row r="76" spans="1:8">
      <c r="A76" s="98"/>
      <c r="B76" s="23" t="s">
        <v>8</v>
      </c>
      <c r="C76" s="23"/>
      <c r="D76" s="12" t="s">
        <v>5</v>
      </c>
      <c r="E76" s="17" t="s">
        <v>51</v>
      </c>
      <c r="F76" s="5" t="s">
        <v>51</v>
      </c>
      <c r="G76" s="5" t="s">
        <v>51</v>
      </c>
      <c r="H76" s="5" t="s">
        <v>56</v>
      </c>
    </row>
    <row r="77" spans="1:8">
      <c r="A77" s="98"/>
      <c r="B77" s="23" t="s">
        <v>20</v>
      </c>
      <c r="C77" s="23"/>
      <c r="D77" s="12" t="s">
        <v>10</v>
      </c>
      <c r="E77" s="17">
        <v>4814.8630000000003</v>
      </c>
      <c r="F77" s="5">
        <v>2950.567</v>
      </c>
      <c r="G77" s="5"/>
      <c r="H77" s="5"/>
    </row>
    <row r="78" spans="1:8">
      <c r="A78" s="98"/>
      <c r="B78" s="23" t="s">
        <v>39</v>
      </c>
      <c r="C78" s="23"/>
      <c r="D78" s="12" t="s">
        <v>7</v>
      </c>
      <c r="E78" s="24">
        <v>54946.159999999996</v>
      </c>
      <c r="F78" s="15">
        <v>31443.01</v>
      </c>
      <c r="G78" s="15"/>
      <c r="H78" s="15"/>
    </row>
    <row r="79" spans="1:8">
      <c r="A79" s="98"/>
      <c r="B79" s="22" t="s">
        <v>40</v>
      </c>
      <c r="C79" s="22"/>
      <c r="D79" s="12" t="s">
        <v>7</v>
      </c>
      <c r="E79" s="25">
        <v>51998.75</v>
      </c>
      <c r="F79" s="16">
        <v>29831.17</v>
      </c>
      <c r="G79" s="16"/>
      <c r="H79" s="16"/>
    </row>
    <row r="80" spans="1:8">
      <c r="A80" s="98"/>
      <c r="B80" s="22" t="s">
        <v>41</v>
      </c>
      <c r="C80" s="22"/>
      <c r="D80" s="12" t="s">
        <v>7</v>
      </c>
      <c r="E80" s="25">
        <v>2947.4099999999962</v>
      </c>
      <c r="F80" s="16">
        <v>1611.8400000000001</v>
      </c>
      <c r="G80" s="16"/>
      <c r="H80" s="16"/>
    </row>
    <row r="81" spans="1:8" ht="31.5">
      <c r="A81" s="98"/>
      <c r="B81" s="22" t="s">
        <v>44</v>
      </c>
      <c r="C81" s="22"/>
      <c r="D81" s="12" t="s">
        <v>7</v>
      </c>
      <c r="E81" s="100" t="s">
        <v>75</v>
      </c>
      <c r="F81" s="101"/>
      <c r="G81" s="101"/>
      <c r="H81" s="102"/>
    </row>
    <row r="82" spans="1:8" ht="31.5">
      <c r="A82" s="98"/>
      <c r="B82" s="22" t="s">
        <v>43</v>
      </c>
      <c r="C82" s="22"/>
      <c r="D82" s="12" t="s">
        <v>7</v>
      </c>
      <c r="E82" s="100" t="s">
        <v>75</v>
      </c>
      <c r="F82" s="101"/>
      <c r="G82" s="101"/>
      <c r="H82" s="102"/>
    </row>
    <row r="83" spans="1:8" ht="31.5">
      <c r="A83" s="98"/>
      <c r="B83" s="22" t="s">
        <v>42</v>
      </c>
      <c r="C83" s="22"/>
      <c r="D83" s="12" t="s">
        <v>7</v>
      </c>
      <c r="E83" s="100" t="s">
        <v>75</v>
      </c>
      <c r="F83" s="101"/>
      <c r="G83" s="101"/>
      <c r="H83" s="102"/>
    </row>
    <row r="84" spans="1:8" ht="47.25">
      <c r="A84" s="99"/>
      <c r="B84" s="23" t="s">
        <v>45</v>
      </c>
      <c r="C84" s="23"/>
      <c r="D84" s="12" t="s">
        <v>7</v>
      </c>
      <c r="E84" s="24">
        <v>0</v>
      </c>
      <c r="F84" s="5">
        <v>0</v>
      </c>
      <c r="G84" s="5">
        <v>0</v>
      </c>
      <c r="H84" s="5">
        <v>0</v>
      </c>
    </row>
    <row r="85" spans="1:8" ht="33" customHeight="1">
      <c r="A85" s="92" t="s">
        <v>46</v>
      </c>
      <c r="B85" s="93"/>
      <c r="C85" s="93"/>
      <c r="D85" s="93"/>
      <c r="E85" s="94"/>
    </row>
    <row r="86" spans="1:8">
      <c r="A86" s="63">
        <v>32</v>
      </c>
      <c r="B86" s="22" t="s">
        <v>34</v>
      </c>
      <c r="C86" s="22"/>
      <c r="D86" s="12" t="s">
        <v>6</v>
      </c>
      <c r="E86" s="25">
        <v>0</v>
      </c>
    </row>
    <row r="87" spans="1:8">
      <c r="A87" s="63">
        <v>33</v>
      </c>
      <c r="B87" s="22" t="s">
        <v>35</v>
      </c>
      <c r="C87" s="22"/>
      <c r="D87" s="12" t="s">
        <v>6</v>
      </c>
      <c r="E87" s="17">
        <v>0</v>
      </c>
    </row>
    <row r="88" spans="1:8" ht="31.5">
      <c r="A88" s="63">
        <v>34</v>
      </c>
      <c r="B88" s="22" t="s">
        <v>36</v>
      </c>
      <c r="C88" s="22"/>
      <c r="D88" s="12" t="s">
        <v>6</v>
      </c>
      <c r="E88" s="11">
        <v>0</v>
      </c>
    </row>
    <row r="89" spans="1:8">
      <c r="A89" s="63">
        <v>35</v>
      </c>
      <c r="B89" s="22" t="s">
        <v>37</v>
      </c>
      <c r="C89" s="22"/>
      <c r="D89" s="12" t="s">
        <v>7</v>
      </c>
      <c r="E89" s="17">
        <v>0</v>
      </c>
    </row>
    <row r="90" spans="1:8" ht="33" customHeight="1">
      <c r="A90" s="92" t="s">
        <v>47</v>
      </c>
      <c r="B90" s="93"/>
      <c r="C90" s="93"/>
      <c r="D90" s="93"/>
      <c r="E90" s="94"/>
    </row>
    <row r="91" spans="1:8" ht="31.5">
      <c r="A91" s="63">
        <v>36</v>
      </c>
      <c r="B91" s="22" t="s">
        <v>48</v>
      </c>
      <c r="C91" s="22"/>
      <c r="D91" s="12" t="s">
        <v>6</v>
      </c>
      <c r="E91" s="17">
        <v>0</v>
      </c>
    </row>
    <row r="92" spans="1:8">
      <c r="A92" s="63">
        <v>37</v>
      </c>
      <c r="B92" s="22" t="s">
        <v>49</v>
      </c>
      <c r="C92" s="22"/>
      <c r="D92" s="12" t="s">
        <v>6</v>
      </c>
      <c r="E92" s="17">
        <v>0</v>
      </c>
    </row>
    <row r="93" spans="1:8" ht="31.5">
      <c r="A93" s="63">
        <v>38</v>
      </c>
      <c r="B93" s="22" t="s">
        <v>50</v>
      </c>
      <c r="C93" s="22"/>
      <c r="D93" s="12" t="s">
        <v>7</v>
      </c>
      <c r="E93" s="11">
        <v>0</v>
      </c>
    </row>
    <row r="94" spans="1:8">
      <c r="B94" s="1"/>
      <c r="C94" s="1"/>
    </row>
    <row r="95" spans="1:8">
      <c r="B95" s="1" t="s">
        <v>72</v>
      </c>
      <c r="C95" s="1"/>
      <c r="E95" s="1" t="s">
        <v>73</v>
      </c>
    </row>
  </sheetData>
  <mergeCells count="21">
    <mergeCell ref="D1:E4"/>
    <mergeCell ref="A5:E5"/>
    <mergeCell ref="A90:E90"/>
    <mergeCell ref="A62:E62"/>
    <mergeCell ref="A67:E67"/>
    <mergeCell ref="A74:E74"/>
    <mergeCell ref="A75:A84"/>
    <mergeCell ref="A85:E85"/>
    <mergeCell ref="E81:H81"/>
    <mergeCell ref="E82:H82"/>
    <mergeCell ref="E83:H83"/>
    <mergeCell ref="A61:E61"/>
    <mergeCell ref="A29:E29"/>
    <mergeCell ref="B47:E47"/>
    <mergeCell ref="B59:C59"/>
    <mergeCell ref="B60:C60"/>
    <mergeCell ref="B48:C48"/>
    <mergeCell ref="B49:C49"/>
    <mergeCell ref="B50:C50"/>
    <mergeCell ref="A30:E30"/>
    <mergeCell ref="A51:E51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2022-03-31T07:31:33Z</dcterms:modified>
</cp:coreProperties>
</file>