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60C4B4E5-1367-47FE-820D-95F875A81EA1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,8+" sheetId="13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3" l="1"/>
  <c r="C64" i="13"/>
  <c r="C55" i="13" l="1"/>
  <c r="C39" i="13" l="1"/>
  <c r="C41" i="13" l="1"/>
  <c r="D50" i="13" l="1"/>
  <c r="D16" i="13"/>
  <c r="C46" i="13" s="1"/>
  <c r="F90" i="13" l="1"/>
  <c r="D51" i="13"/>
  <c r="C44" i="13"/>
  <c r="D19" i="13"/>
  <c r="D18" i="13" s="1"/>
  <c r="D26" i="13" s="1"/>
  <c r="D15" i="13"/>
  <c r="C66" i="13" l="1"/>
  <c r="C67" i="13" s="1"/>
  <c r="D28" i="5"/>
</calcChain>
</file>

<file path=xl/sharedStrings.xml><?xml version="1.0" encoding="utf-8"?>
<sst xmlns="http://schemas.openxmlformats.org/spreadsheetml/2006/main" count="1009" uniqueCount="365">
  <si>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</si>
  <si>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</si>
  <si>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</si>
  <si>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</si>
  <si>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</si>
  <si>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</si>
  <si>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</si>
  <si>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</si>
  <si>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</si>
  <si>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</si>
  <si>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</si>
  <si>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</si>
  <si>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</si>
  <si>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</si>
  <si>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</si>
  <si>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</si>
  <si>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</si>
  <si>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</si>
  <si>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</si>
  <si>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</si>
  <si>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</si>
  <si>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</si>
  <si>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</si>
  <si>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</si>
  <si>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</si>
  <si>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</si>
  <si>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</si>
  <si>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</si>
  <si>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</si>
  <si>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</si>
  <si>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</si>
  <si>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</si>
  <si>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</si>
  <si>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</si>
  <si>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</si>
  <si>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</si>
  <si>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</si>
  <si>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</si>
  <si>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</si>
  <si>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</si>
  <si>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</si>
  <si>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</si>
  <si>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</si>
  <si>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</si>
  <si>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</si>
  <si>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</si>
  <si>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</si>
  <si>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</si>
  <si>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</si>
  <si>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</si>
  <si>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</si>
  <si>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</si>
  <si>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</si>
  <si>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</si>
  <si>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</si>
  <si>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</si>
  <si>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</si>
  <si>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</si>
  <si>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</si>
  <si>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</si>
  <si>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</si>
  <si>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</si>
  <si>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</si>
  <si>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</si>
  <si>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</si>
  <si>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</si>
  <si>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</si>
  <si>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</si>
  <si>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</si>
  <si>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</si>
  <si>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</si>
  <si>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</si>
  <si>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</si>
  <si>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</si>
  <si>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</si>
  <si>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</si>
  <si>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</si>
  <si>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</si>
  <si>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</si>
  <si>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</si>
  <si>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</si>
  <si>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</si>
  <si>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</si>
  <si>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</si>
  <si>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</si>
  <si>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</si>
  <si>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</si>
  <si>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</si>
  <si>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</si>
  <si>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</si>
  <si>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</si>
  <si>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</si>
  <si>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</si>
  <si>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</si>
  <si>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</si>
  <si>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</si>
  <si>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</si>
  <si>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</si>
  <si>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</si>
  <si>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</si>
  <si>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</si>
  <si>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</si>
  <si>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</si>
  <si>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</si>
  <si>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</si>
  <si>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</si>
  <si>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</si>
  <si>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</si>
  <si>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</si>
  <si>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</si>
  <si>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</si>
  <si>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</si>
  <si>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</si>
  <si>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</si>
  <si>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</si>
  <si>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</si>
  <si>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</si>
  <si>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</si>
  <si>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</si>
  <si>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</si>
  <si>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</si>
  <si>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</si>
  <si>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</si>
  <si>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</si>
  <si>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</si>
  <si>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</si>
  <si>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</si>
  <si>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</si>
  <si>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</si>
  <si>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</si>
  <si>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</si>
  <si>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</si>
  <si>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</si>
  <si>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</si>
  <si>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</si>
  <si>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</si>
  <si>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</si>
  <si>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</si>
  <si>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</si>
  <si>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</si>
  <si>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</si>
  <si>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</si>
  <si>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</si>
  <si>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</si>
  <si>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</si>
  <si>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</si>
  <si>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</si>
  <si>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</si>
  <si>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</si>
  <si>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</si>
  <si>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</si>
  <si>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</si>
  <si>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</si>
  <si>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</si>
  <si>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</si>
  <si>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</si>
  <si>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</si>
  <si>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</si>
  <si>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</si>
  <si>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</si>
  <si>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</si>
  <si>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</si>
  <si>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</si>
  <si>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</si>
  <si>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</si>
  <si>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</si>
  <si>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</si>
  <si>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</si>
  <si>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</si>
  <si>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</si>
  <si>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</si>
  <si>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</si>
  <si>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</si>
  <si>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</si>
  <si>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</si>
  <si>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</si>
  <si>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</si>
  <si>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</si>
  <si>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</si>
  <si>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</si>
  <si>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</si>
  <si>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</si>
  <si>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</si>
  <si>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</si>
  <si>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</si>
  <si>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</si>
  <si>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</si>
  <si>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</si>
  <si>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</si>
  <si>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</si>
  <si>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</si>
  <si>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</si>
  <si>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</si>
  <si>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</si>
  <si>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</si>
  <si>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</si>
  <si>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</si>
  <si>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</si>
  <si>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</si>
  <si>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</si>
  <si>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</si>
  <si>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</si>
  <si>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</si>
  <si>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</si>
  <si>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</si>
  <si>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</si>
  <si>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</si>
  <si>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</si>
  <si>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</si>
  <si>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</si>
  <si>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</si>
  <si>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</si>
  <si>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</si>
  <si>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</si>
  <si>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</si>
  <si>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</si>
  <si>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</si>
  <si>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</si>
  <si>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</si>
  <si>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</si>
  <si>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</si>
  <si>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</si>
  <si>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</si>
  <si>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</si>
  <si>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</si>
  <si>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</si>
  <si>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</si>
  <si>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</si>
  <si>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</si>
  <si>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</si>
  <si>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</si>
  <si>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</si>
  <si>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</si>
  <si>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</si>
  <si>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</si>
  <si>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</si>
  <si>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</si>
  <si>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</si>
  <si>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</si>
  <si>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</si>
  <si>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</si>
  <si>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</si>
  <si>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</si>
  <si>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</si>
  <si>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</si>
  <si>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</si>
  <si>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</si>
  <si>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</si>
  <si>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</si>
  <si>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</si>
  <si>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</si>
  <si>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</si>
  <si>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</si>
  <si>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</si>
  <si>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</si>
  <si>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</si>
  <si>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</si>
  <si>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</si>
  <si>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</si>
  <si>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</si>
  <si>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</si>
  <si>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</si>
  <si>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</si>
  <si>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</si>
  <si>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</si>
  <si>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</si>
  <si>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</si>
  <si>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</si>
  <si>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</si>
  <si>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</si>
  <si>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</si>
  <si>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</si>
  <si>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</si>
  <si>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</si>
  <si>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</si>
  <si>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</si>
  <si>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</si>
  <si>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</si>
  <si>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</si>
  <si>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</si>
  <si>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</si>
  <si>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</si>
  <si>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</si>
  <si>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</si>
  <si>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</si>
  <si>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</si>
  <si>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</si>
  <si>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</si>
  <si>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</si>
  <si>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</si>
  <si>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</si>
  <si>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</si>
  <si>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</si>
  <si>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</si>
  <si>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</si>
  <si>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</si>
  <si>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</si>
  <si>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</si>
  <si>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</si>
  <si>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</si>
  <si>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</si>
  <si>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</si>
  <si>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</si>
  <si>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</si>
  <si>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</si>
  <si>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</si>
  <si>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</si>
  <si>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</si>
  <si>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</si>
  <si>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</si>
  <si>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</si>
  <si>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ежеквартально и по заявкам</t>
  </si>
  <si>
    <t>Гл. инженер ООО "УК "Прибайкальская"</t>
  </si>
  <si>
    <t>Белкин И. О.</t>
  </si>
  <si>
    <t>Содержание лифтового оборудования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</si>
  <si>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</si>
  <si>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</si>
  <si>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Очистка снега с подъездных козырьков  2 шт.</t>
  </si>
  <si>
    <t>Текущий ремонт</t>
  </si>
  <si>
    <t>Тарифы на коммунальные услуги с 01.01.2019</t>
  </si>
  <si>
    <t>Главный инженер ООО "Прибайкальская"                                          Белкин И. О.</t>
  </si>
  <si>
    <t>Выполняемые работы и услуги по содержанию общего имущества</t>
  </si>
  <si>
    <t>Услуги по управлению многоквартирным домом</t>
  </si>
  <si>
    <t>Годовая фактическая стоимость работ /услуг, руб.</t>
  </si>
  <si>
    <t>Периодичность выполнения работ</t>
  </si>
  <si>
    <t>1 раз после отопительного периода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</si>
  <si>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</si>
  <si>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Ед. измерения</t>
  </si>
  <si>
    <t>2 раза в год</t>
  </si>
  <si>
    <t>1 раз</t>
  </si>
  <si>
    <t>Выполняемые работы по текущему ремонту общего имущества</t>
  </si>
  <si>
    <t>Периодичность, объём выполнения работ</t>
  </si>
  <si>
    <t>Уборка снега спридомовой териритори с привлечением спец техники</t>
  </si>
  <si>
    <t>Генеральная уборка подъезда (2 подъезда)</t>
  </si>
  <si>
    <t>1шт</t>
  </si>
  <si>
    <t>Дезинсекция и дератизация мест общего пользования</t>
  </si>
  <si>
    <t>2 шт</t>
  </si>
  <si>
    <t>88-2</t>
  </si>
  <si>
    <t>1щт</t>
  </si>
  <si>
    <t>баки в 2021</t>
  </si>
  <si>
    <t>3 шт</t>
  </si>
  <si>
    <t>Перерасход (-) или экономия (+) средств по статье текущий ремонт за 2021 г, руб.</t>
  </si>
  <si>
    <t>Ремонт межпанельных швов</t>
  </si>
  <si>
    <t>Форма 2.8. Отчет об исполнении ООО "УК "Прибайкальская" договора управления смет доходов и расходов МКД м-на Университетский, 106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</si>
  <si>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</si>
  <si>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</si>
  <si>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Итого расходы по статье текущий ремонт за 2022 г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</si>
  <si>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</si>
  <si>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г.руб.</t>
  </si>
  <si>
    <t>Замена светодиодных светильников во 2 подъезде</t>
  </si>
  <si>
    <t xml:space="preserve">Установка светодиодных светильников в тамбуре кв 4 </t>
  </si>
  <si>
    <t xml:space="preserve"> 1шт</t>
  </si>
  <si>
    <t>Замена вводного крана системы холодного водоснабжения в подвальном помещении</t>
  </si>
  <si>
    <t>Диам 50 мм 1шт</t>
  </si>
  <si>
    <t>Косметический ремонт подъезда 2 подъезд</t>
  </si>
  <si>
    <t>2 манометра, кран шаровой приварной 80 мм 1шт, врезки по термометры 2 шт, 2 термометра</t>
  </si>
  <si>
    <t>Ремонт теплового пункта</t>
  </si>
  <si>
    <t>Бетонирование ямок у подъезда</t>
  </si>
  <si>
    <t>Ремонт мусорного контейнера</t>
  </si>
  <si>
    <t>Замена стояка системы водоотведения (канализации) с переходом перекрытия кв 45 и 49</t>
  </si>
  <si>
    <t xml:space="preserve"> 3,7 м диам. 100 м</t>
  </si>
  <si>
    <t>кв. 40 -  13 п.м.                     кв. 70 - 18 п. м.</t>
  </si>
  <si>
    <t>Окраска забора, лавочек и др. эл-тов благоустройсмтва</t>
  </si>
  <si>
    <t>6 секций по 6  ящиков</t>
  </si>
  <si>
    <t>Установка антивандальных почтовых ящиков во 2 подъезде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</si>
</sst>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О\б\щ\и\й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9" fillId="4" borderId="2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  <xf numFmtId="2" fontId="17" fillId="4" borderId="0" xfId="0" applyNumberFormat="1" applyFont="1" applyFill="1" applyBorder="1" applyAlignment="1">
      <alignment vertical="center" wrapText="1"/>
    </xf>
    <xf numFmtId="2" fontId="18" fillId="4" borderId="0" xfId="0" applyNumberFormat="1" applyFont="1" applyFill="1" applyBorder="1" applyAlignment="1">
      <alignment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7">
          <cell r="AE7">
            <v>658508.04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34" t="s">
        <v>132</v>
      </c>
      <c r="B1" s="134"/>
      <c r="C1" s="134"/>
      <c r="D1" s="134"/>
    </row>
    <row r="2" spans="1:4" s="14" customFormat="1" x14ac:dyDescent="0.3"/>
    <row r="3" spans="1:4" s="14" customFormat="1" x14ac:dyDescent="0.3">
      <c r="A3" s="135" t="s">
        <v>14</v>
      </c>
      <c r="B3" s="135"/>
      <c r="C3" s="135"/>
      <c r="D3" s="13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33" t="s">
        <v>15</v>
      </c>
      <c r="B7" s="133"/>
      <c r="C7" s="133"/>
      <c r="D7" s="133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33" t="s">
        <v>39</v>
      </c>
      <c r="B10" s="133"/>
      <c r="C10" s="133"/>
      <c r="D10" s="133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33" t="s">
        <v>19</v>
      </c>
      <c r="B12" s="133"/>
      <c r="C12" s="133"/>
      <c r="D12" s="133"/>
    </row>
    <row r="13" spans="1:4" s="6" customFormat="1" ht="48" customHeight="1" x14ac:dyDescent="0.3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3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  <c r="F27" s="132"/>
      <c r="G27" s="58"/>
    </row>
    <row r="28" spans="1:7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132"/>
      <c r="G28" s="58"/>
    </row>
    <row r="29" spans="1:7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295</v>
      </c>
    </row>
    <row r="30" spans="1:7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7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33" t="s">
        <v>30</v>
      </c>
      <c r="B37" s="133"/>
      <c r="C37" s="133"/>
      <c r="D37" s="133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3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36" t="s">
        <v>83</v>
      </c>
      <c r="B1" s="136"/>
      <c r="C1" s="136"/>
      <c r="D1" s="13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3">
      <c r="A5" s="133" t="s">
        <v>41</v>
      </c>
      <c r="B5" s="133"/>
      <c r="C5" s="133"/>
      <c r="D5" s="13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3">
      <c r="A7" s="133" t="s">
        <v>173</v>
      </c>
      <c r="B7" s="133"/>
      <c r="C7" s="133"/>
      <c r="D7" s="133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3">
      <c r="A10" s="133" t="s">
        <v>84</v>
      </c>
      <c r="B10" s="133"/>
      <c r="C10" s="133"/>
      <c r="D10" s="133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3">
      <c r="A12" s="137" t="s">
        <v>44</v>
      </c>
      <c r="B12" s="137"/>
      <c r="C12" s="137"/>
      <c r="D12" s="137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3">
      <c r="A15" s="137" t="s">
        <v>47</v>
      </c>
      <c r="B15" s="137"/>
      <c r="C15" s="137"/>
      <c r="D15" s="137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33" t="s">
        <v>49</v>
      </c>
      <c r="B17" s="133"/>
      <c r="C17" s="133"/>
      <c r="D17" s="133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41" t="s">
        <v>85</v>
      </c>
      <c r="B20" s="141"/>
      <c r="C20" s="141"/>
      <c r="D20" s="141"/>
    </row>
    <row r="21" spans="1:4" s="6" customFormat="1" ht="20.100000000000001" customHeight="1" x14ac:dyDescent="0.3">
      <c r="A21" s="138" t="s">
        <v>146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3">
      <c r="A22" s="139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5">
      <c r="A23" s="140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3">
      <c r="A24" s="138">
        <v>12</v>
      </c>
      <c r="B24" s="54" t="s">
        <v>52</v>
      </c>
      <c r="C24" s="26" t="s">
        <v>5</v>
      </c>
      <c r="D24" s="27">
        <v>2</v>
      </c>
    </row>
    <row r="25" spans="1:4" s="6" customFormat="1" ht="20.100000000000001" customHeight="1" x14ac:dyDescent="0.3">
      <c r="A25" s="139"/>
      <c r="B25" s="3" t="s">
        <v>53</v>
      </c>
      <c r="C25" s="5" t="s">
        <v>5</v>
      </c>
      <c r="D25" s="50" t="s">
        <v>276</v>
      </c>
    </row>
    <row r="26" spans="1:4" s="6" customFormat="1" ht="20.100000000000001" customHeight="1" thickBot="1" x14ac:dyDescent="0.35">
      <c r="A26" s="140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5">
      <c r="A27" s="142" t="s">
        <v>55</v>
      </c>
      <c r="B27" s="142"/>
      <c r="C27" s="142"/>
      <c r="D27" s="142"/>
    </row>
    <row r="28" spans="1:4" s="6" customFormat="1" ht="20.100000000000001" customHeight="1" x14ac:dyDescent="0.3">
      <c r="A28" s="138">
        <v>13</v>
      </c>
      <c r="B28" s="54" t="s">
        <v>56</v>
      </c>
      <c r="C28" s="26" t="s">
        <v>5</v>
      </c>
      <c r="D28" s="27" t="s">
        <v>279</v>
      </c>
    </row>
    <row r="29" spans="1:4" s="6" customFormat="1" ht="20.100000000000001" customHeight="1" x14ac:dyDescent="0.3">
      <c r="A29" s="139"/>
      <c r="B29" s="7" t="s">
        <v>57</v>
      </c>
      <c r="C29" s="5" t="s">
        <v>5</v>
      </c>
      <c r="D29" s="28" t="s">
        <v>280</v>
      </c>
    </row>
    <row r="30" spans="1:4" s="6" customFormat="1" ht="36.75" customHeight="1" x14ac:dyDescent="0.3">
      <c r="A30" s="139"/>
      <c r="B30" s="3" t="s">
        <v>58</v>
      </c>
      <c r="C30" s="5" t="s">
        <v>5</v>
      </c>
      <c r="D30" s="50" t="s">
        <v>281</v>
      </c>
    </row>
    <row r="31" spans="1:4" s="6" customFormat="1" ht="20.100000000000001" customHeight="1" x14ac:dyDescent="0.3">
      <c r="A31" s="139"/>
      <c r="B31" s="3" t="s">
        <v>59</v>
      </c>
      <c r="C31" s="5" t="s">
        <v>5</v>
      </c>
      <c r="D31" s="50" t="s">
        <v>282</v>
      </c>
    </row>
    <row r="32" spans="1:4" s="6" customFormat="1" ht="20.100000000000001" customHeight="1" x14ac:dyDescent="0.3">
      <c r="A32" s="139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5">
      <c r="A33" s="140"/>
      <c r="B33" s="57" t="s">
        <v>61</v>
      </c>
      <c r="C33" s="30" t="s">
        <v>5</v>
      </c>
      <c r="D33" s="36">
        <v>42925</v>
      </c>
    </row>
    <row r="34" spans="1:4" ht="15.75" customHeight="1" x14ac:dyDescent="0.3">
      <c r="A34" s="138">
        <v>14</v>
      </c>
      <c r="B34" s="54" t="s">
        <v>56</v>
      </c>
      <c r="C34" s="26" t="s">
        <v>5</v>
      </c>
      <c r="D34" s="27" t="s">
        <v>246</v>
      </c>
    </row>
    <row r="35" spans="1:4" x14ac:dyDescent="0.3">
      <c r="A35" s="139"/>
      <c r="B35" s="7" t="s">
        <v>57</v>
      </c>
      <c r="C35" s="5" t="s">
        <v>5</v>
      </c>
      <c r="D35" s="28" t="s">
        <v>280</v>
      </c>
    </row>
    <row r="36" spans="1:4" ht="31.2" x14ac:dyDescent="0.3">
      <c r="A36" s="139"/>
      <c r="B36" s="3" t="s">
        <v>58</v>
      </c>
      <c r="C36" s="5" t="s">
        <v>5</v>
      </c>
      <c r="D36" s="50" t="s">
        <v>283</v>
      </c>
    </row>
    <row r="37" spans="1:4" ht="15.75" customHeight="1" x14ac:dyDescent="0.3">
      <c r="A37" s="139"/>
      <c r="B37" s="3" t="s">
        <v>59</v>
      </c>
      <c r="C37" s="5" t="s">
        <v>5</v>
      </c>
      <c r="D37" s="50" t="s">
        <v>241</v>
      </c>
    </row>
    <row r="38" spans="1:4" x14ac:dyDescent="0.3">
      <c r="A38" s="139"/>
      <c r="B38" s="3" t="s">
        <v>60</v>
      </c>
      <c r="C38" s="5" t="s">
        <v>5</v>
      </c>
      <c r="D38" s="42">
        <v>41956</v>
      </c>
    </row>
    <row r="39" spans="1:4" ht="15.75" customHeight="1" thickBot="1" x14ac:dyDescent="0.35">
      <c r="A39" s="140"/>
      <c r="B39" s="57" t="s">
        <v>61</v>
      </c>
      <c r="C39" s="30" t="s">
        <v>5</v>
      </c>
      <c r="D39" s="36">
        <v>44148</v>
      </c>
    </row>
    <row r="40" spans="1:4" x14ac:dyDescent="0.3">
      <c r="A40" s="138">
        <v>15</v>
      </c>
      <c r="B40" s="54" t="s">
        <v>56</v>
      </c>
      <c r="C40" s="26" t="s">
        <v>5</v>
      </c>
      <c r="D40" s="27" t="s">
        <v>257</v>
      </c>
    </row>
    <row r="41" spans="1:4" ht="15.75" customHeight="1" x14ac:dyDescent="0.3">
      <c r="A41" s="139"/>
      <c r="B41" s="7" t="s">
        <v>57</v>
      </c>
      <c r="C41" s="5" t="s">
        <v>5</v>
      </c>
      <c r="D41" s="28" t="s">
        <v>280</v>
      </c>
    </row>
    <row r="42" spans="1:4" ht="31.2" x14ac:dyDescent="0.3">
      <c r="A42" s="139"/>
      <c r="B42" s="3" t="s">
        <v>58</v>
      </c>
      <c r="C42" s="5" t="s">
        <v>5</v>
      </c>
      <c r="D42" s="50" t="s">
        <v>283</v>
      </c>
    </row>
    <row r="43" spans="1:4" ht="15.75" customHeight="1" x14ac:dyDescent="0.3">
      <c r="A43" s="139"/>
      <c r="B43" s="3" t="s">
        <v>59</v>
      </c>
      <c r="C43" s="5" t="s">
        <v>5</v>
      </c>
      <c r="D43" s="50" t="s">
        <v>284</v>
      </c>
    </row>
    <row r="44" spans="1:4" x14ac:dyDescent="0.3">
      <c r="A44" s="139"/>
      <c r="B44" s="3" t="s">
        <v>60</v>
      </c>
      <c r="C44" s="5" t="s">
        <v>5</v>
      </c>
      <c r="D44" s="42"/>
    </row>
    <row r="45" spans="1:4" ht="15.75" customHeight="1" thickBot="1" x14ac:dyDescent="0.35">
      <c r="A45" s="140"/>
      <c r="B45" s="57" t="s">
        <v>61</v>
      </c>
      <c r="C45" s="30" t="s">
        <v>5</v>
      </c>
      <c r="D45" s="36"/>
    </row>
    <row r="46" spans="1:4" ht="15.75" customHeight="1" x14ac:dyDescent="0.3">
      <c r="A46" s="137" t="s">
        <v>62</v>
      </c>
      <c r="B46" s="137"/>
      <c r="C46" s="137"/>
      <c r="D46" s="137"/>
    </row>
    <row r="47" spans="1:4" x14ac:dyDescent="0.3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3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3">
      <c r="A49" s="137" t="s">
        <v>65</v>
      </c>
      <c r="B49" s="137"/>
      <c r="C49" s="137"/>
      <c r="D49" s="137"/>
    </row>
    <row r="50" spans="1:4" ht="15.75" customHeight="1" x14ac:dyDescent="0.3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3">
      <c r="A51" s="137" t="s">
        <v>67</v>
      </c>
      <c r="B51" s="137"/>
      <c r="C51" s="137"/>
      <c r="D51" s="137"/>
    </row>
    <row r="52" spans="1:4" ht="15.75" customHeight="1" x14ac:dyDescent="0.3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3">
      <c r="A53" s="137" t="s">
        <v>69</v>
      </c>
      <c r="B53" s="137"/>
      <c r="C53" s="137"/>
      <c r="D53" s="137"/>
    </row>
    <row r="54" spans="1:4" ht="15.75" customHeight="1" x14ac:dyDescent="0.3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3">
      <c r="A55" s="133" t="s">
        <v>71</v>
      </c>
      <c r="B55" s="133"/>
      <c r="C55" s="133"/>
      <c r="D55" s="133"/>
    </row>
    <row r="56" spans="1:4" x14ac:dyDescent="0.3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3">
      <c r="A57" s="4">
        <v>23</v>
      </c>
      <c r="B57" s="7" t="s">
        <v>73</v>
      </c>
      <c r="C57" s="5" t="s">
        <v>29</v>
      </c>
      <c r="D57" s="5"/>
    </row>
    <row r="58" spans="1:4" x14ac:dyDescent="0.3">
      <c r="A58" s="137" t="s">
        <v>74</v>
      </c>
      <c r="B58" s="137"/>
      <c r="C58" s="137"/>
      <c r="D58" s="137"/>
    </row>
    <row r="59" spans="1:4" ht="15.75" customHeight="1" x14ac:dyDescent="0.3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3">
      <c r="A60" s="137" t="s">
        <v>76</v>
      </c>
      <c r="B60" s="137"/>
      <c r="C60" s="137"/>
      <c r="D60" s="137"/>
    </row>
    <row r="61" spans="1:4" ht="15.75" customHeight="1" x14ac:dyDescent="0.3">
      <c r="A61" s="4">
        <v>25</v>
      </c>
      <c r="B61" s="3" t="s">
        <v>77</v>
      </c>
      <c r="C61" s="5" t="s">
        <v>5</v>
      </c>
      <c r="D61" s="23" t="s">
        <v>226</v>
      </c>
    </row>
    <row r="62" spans="1:4" x14ac:dyDescent="0.3">
      <c r="A62" s="137" t="s">
        <v>78</v>
      </c>
      <c r="B62" s="137"/>
      <c r="C62" s="137"/>
      <c r="D62" s="137"/>
    </row>
    <row r="63" spans="1:4" ht="15.75" customHeight="1" x14ac:dyDescent="0.3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3">
      <c r="A64" s="137" t="s">
        <v>80</v>
      </c>
      <c r="B64" s="137"/>
      <c r="C64" s="137"/>
      <c r="D64" s="137"/>
    </row>
    <row r="65" spans="1:4" ht="15.75" customHeight="1" x14ac:dyDescent="0.3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3">
      <c r="A66" s="133" t="s">
        <v>86</v>
      </c>
      <c r="B66" s="133"/>
      <c r="C66" s="133"/>
      <c r="D66" s="133"/>
    </row>
    <row r="67" spans="1:4" x14ac:dyDescent="0.3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69" zoomScaleNormal="100" workbookViewId="0">
      <selection activeCell="D87" sqref="D87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4" t="s">
        <v>90</v>
      </c>
      <c r="B1" s="134"/>
      <c r="C1" s="134"/>
      <c r="D1" s="134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3">
      <c r="A5" s="138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3">
      <c r="A6" s="139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3">
      <c r="A7" s="139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3">
      <c r="A8" s="139"/>
      <c r="B8" s="3" t="s">
        <v>175</v>
      </c>
      <c r="C8" s="5" t="s">
        <v>5</v>
      </c>
      <c r="D8" s="28"/>
    </row>
    <row r="9" spans="1:4" s="6" customFormat="1" ht="34.5" customHeight="1" x14ac:dyDescent="0.3">
      <c r="A9" s="13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39"/>
      <c r="B10" s="3" t="s">
        <v>177</v>
      </c>
      <c r="C10" s="5" t="s">
        <v>5</v>
      </c>
      <c r="D10" s="28" t="s">
        <v>244</v>
      </c>
    </row>
    <row r="11" spans="1:4" s="6" customFormat="1" ht="20.100000000000001" customHeight="1" thickBot="1" x14ac:dyDescent="0.35">
      <c r="A11" s="140"/>
      <c r="B11" s="51" t="s">
        <v>89</v>
      </c>
      <c r="C11" s="30" t="s">
        <v>5</v>
      </c>
      <c r="D11" s="31" t="s">
        <v>264</v>
      </c>
    </row>
    <row r="12" spans="1:4" s="6" customFormat="1" ht="46.8" x14ac:dyDescent="0.3">
      <c r="A12" s="138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3">
      <c r="A13" s="139"/>
      <c r="B13" s="7" t="s">
        <v>59</v>
      </c>
      <c r="C13" s="5" t="s">
        <v>5</v>
      </c>
      <c r="D13" s="28" t="s">
        <v>229</v>
      </c>
    </row>
    <row r="14" spans="1:4" s="6" customFormat="1" ht="28.8" x14ac:dyDescent="0.3">
      <c r="A14" s="139"/>
      <c r="B14" s="7" t="s">
        <v>88</v>
      </c>
      <c r="C14" s="5" t="s">
        <v>13</v>
      </c>
      <c r="D14" s="53" t="s">
        <v>275</v>
      </c>
    </row>
    <row r="15" spans="1:4" ht="31.2" x14ac:dyDescent="0.3">
      <c r="A15" s="139"/>
      <c r="B15" s="3" t="s">
        <v>175</v>
      </c>
      <c r="C15" s="5" t="s">
        <v>5</v>
      </c>
      <c r="D15" s="28"/>
    </row>
    <row r="16" spans="1:4" ht="31.2" x14ac:dyDescent="0.3">
      <c r="A16" s="139"/>
      <c r="B16" s="3" t="s">
        <v>176</v>
      </c>
      <c r="C16" s="5" t="s">
        <v>5</v>
      </c>
      <c r="D16" s="28" t="s">
        <v>17</v>
      </c>
    </row>
    <row r="17" spans="1:4" x14ac:dyDescent="0.3">
      <c r="A17" s="139"/>
      <c r="B17" s="3" t="s">
        <v>177</v>
      </c>
      <c r="C17" s="5" t="s">
        <v>5</v>
      </c>
      <c r="D17" s="28" t="s">
        <v>244</v>
      </c>
    </row>
    <row r="18" spans="1:4" ht="16.2" thickBot="1" x14ac:dyDescent="0.35">
      <c r="A18" s="140"/>
      <c r="B18" s="51" t="s">
        <v>89</v>
      </c>
      <c r="C18" s="30" t="s">
        <v>5</v>
      </c>
      <c r="D18" s="31" t="s">
        <v>264</v>
      </c>
    </row>
    <row r="19" spans="1:4" x14ac:dyDescent="0.3">
      <c r="A19" s="138">
        <v>3</v>
      </c>
      <c r="B19" s="25" t="s">
        <v>87</v>
      </c>
      <c r="C19" s="26" t="s">
        <v>5</v>
      </c>
      <c r="D19" s="27" t="s">
        <v>231</v>
      </c>
    </row>
    <row r="20" spans="1:4" x14ac:dyDescent="0.3">
      <c r="A20" s="139"/>
      <c r="B20" s="7" t="s">
        <v>59</v>
      </c>
      <c r="C20" s="5" t="s">
        <v>5</v>
      </c>
      <c r="D20" s="28" t="s">
        <v>239</v>
      </c>
    </row>
    <row r="21" spans="1:4" ht="28.8" x14ac:dyDescent="0.3">
      <c r="A21" s="139"/>
      <c r="B21" s="7" t="s">
        <v>88</v>
      </c>
      <c r="C21" s="5" t="s">
        <v>13</v>
      </c>
      <c r="D21" s="53" t="s">
        <v>275</v>
      </c>
    </row>
    <row r="22" spans="1:4" ht="31.2" x14ac:dyDescent="0.3">
      <c r="A22" s="139"/>
      <c r="B22" s="3" t="s">
        <v>175</v>
      </c>
      <c r="C22" s="5" t="s">
        <v>5</v>
      </c>
      <c r="D22" s="28"/>
    </row>
    <row r="23" spans="1:4" ht="31.2" x14ac:dyDescent="0.3">
      <c r="A23" s="139"/>
      <c r="B23" s="3" t="s">
        <v>176</v>
      </c>
      <c r="C23" s="5" t="s">
        <v>5</v>
      </c>
      <c r="D23" s="28" t="s">
        <v>17</v>
      </c>
    </row>
    <row r="24" spans="1:4" x14ac:dyDescent="0.3">
      <c r="A24" s="139"/>
      <c r="B24" s="3" t="s">
        <v>177</v>
      </c>
      <c r="C24" s="5" t="s">
        <v>5</v>
      </c>
      <c r="D24" s="28" t="s">
        <v>244</v>
      </c>
    </row>
    <row r="25" spans="1:4" ht="16.2" thickBot="1" x14ac:dyDescent="0.35">
      <c r="A25" s="140"/>
      <c r="B25" s="51" t="s">
        <v>89</v>
      </c>
      <c r="C25" s="30" t="s">
        <v>5</v>
      </c>
      <c r="D25" s="31" t="s">
        <v>264</v>
      </c>
    </row>
    <row r="26" spans="1:4" ht="31.2" x14ac:dyDescent="0.3">
      <c r="A26" s="138">
        <v>4</v>
      </c>
      <c r="B26" s="25" t="s">
        <v>87</v>
      </c>
      <c r="C26" s="26" t="s">
        <v>5</v>
      </c>
      <c r="D26" s="27" t="s">
        <v>232</v>
      </c>
    </row>
    <row r="27" spans="1:4" x14ac:dyDescent="0.3">
      <c r="A27" s="139"/>
      <c r="B27" s="7" t="s">
        <v>59</v>
      </c>
      <c r="C27" s="5" t="s">
        <v>5</v>
      </c>
      <c r="D27" s="28" t="s">
        <v>239</v>
      </c>
    </row>
    <row r="28" spans="1:4" ht="28.8" x14ac:dyDescent="0.3">
      <c r="A28" s="139"/>
      <c r="B28" s="7" t="s">
        <v>88</v>
      </c>
      <c r="C28" s="5" t="s">
        <v>13</v>
      </c>
      <c r="D28" s="53" t="s">
        <v>275</v>
      </c>
    </row>
    <row r="29" spans="1:4" ht="31.2" x14ac:dyDescent="0.3">
      <c r="A29" s="139"/>
      <c r="B29" s="3" t="s">
        <v>175</v>
      </c>
      <c r="C29" s="5" t="s">
        <v>5</v>
      </c>
      <c r="D29" s="28"/>
    </row>
    <row r="30" spans="1:4" ht="31.2" x14ac:dyDescent="0.3">
      <c r="A30" s="139"/>
      <c r="B30" s="3" t="s">
        <v>176</v>
      </c>
      <c r="C30" s="5" t="s">
        <v>5</v>
      </c>
      <c r="D30" s="28" t="s">
        <v>17</v>
      </c>
    </row>
    <row r="31" spans="1:4" x14ac:dyDescent="0.3">
      <c r="A31" s="139"/>
      <c r="B31" s="3" t="s">
        <v>177</v>
      </c>
      <c r="C31" s="5" t="s">
        <v>5</v>
      </c>
      <c r="D31" s="28" t="s">
        <v>261</v>
      </c>
    </row>
    <row r="32" spans="1:4" ht="16.2" thickBot="1" x14ac:dyDescent="0.35">
      <c r="A32" s="140"/>
      <c r="B32" s="51" t="s">
        <v>89</v>
      </c>
      <c r="C32" s="30" t="s">
        <v>5</v>
      </c>
      <c r="D32" s="31" t="s">
        <v>264</v>
      </c>
    </row>
    <row r="33" spans="1:4" ht="31.2" x14ac:dyDescent="0.3">
      <c r="A33" s="138">
        <v>5</v>
      </c>
      <c r="B33" s="25" t="s">
        <v>87</v>
      </c>
      <c r="C33" s="26" t="s">
        <v>5</v>
      </c>
      <c r="D33" s="27" t="s">
        <v>233</v>
      </c>
    </row>
    <row r="34" spans="1:4" x14ac:dyDescent="0.3">
      <c r="A34" s="139"/>
      <c r="B34" s="7" t="s">
        <v>59</v>
      </c>
      <c r="C34" s="5" t="s">
        <v>5</v>
      </c>
      <c r="D34" s="28"/>
    </row>
    <row r="35" spans="1:4" ht="28.8" x14ac:dyDescent="0.3">
      <c r="A35" s="139"/>
      <c r="B35" s="7" t="s">
        <v>88</v>
      </c>
      <c r="C35" s="5" t="s">
        <v>13</v>
      </c>
      <c r="D35" s="53" t="s">
        <v>275</v>
      </c>
    </row>
    <row r="36" spans="1:4" ht="31.2" x14ac:dyDescent="0.3">
      <c r="A36" s="139"/>
      <c r="B36" s="3" t="s">
        <v>175</v>
      </c>
      <c r="C36" s="5" t="s">
        <v>5</v>
      </c>
      <c r="D36" s="28"/>
    </row>
    <row r="37" spans="1:4" ht="31.2" x14ac:dyDescent="0.3">
      <c r="A37" s="139"/>
      <c r="B37" s="3" t="s">
        <v>176</v>
      </c>
      <c r="C37" s="5" t="s">
        <v>5</v>
      </c>
      <c r="D37" s="28" t="s">
        <v>17</v>
      </c>
    </row>
    <row r="38" spans="1:4" x14ac:dyDescent="0.3">
      <c r="A38" s="139"/>
      <c r="B38" s="3" t="s">
        <v>177</v>
      </c>
      <c r="C38" s="5" t="s">
        <v>5</v>
      </c>
      <c r="D38" s="28" t="s">
        <v>244</v>
      </c>
    </row>
    <row r="39" spans="1:4" ht="16.2" thickBot="1" x14ac:dyDescent="0.35">
      <c r="A39" s="140"/>
      <c r="B39" s="51" t="s">
        <v>89</v>
      </c>
      <c r="C39" s="30" t="s">
        <v>5</v>
      </c>
      <c r="D39" s="31" t="s">
        <v>264</v>
      </c>
    </row>
    <row r="40" spans="1:4" ht="46.8" x14ac:dyDescent="0.3">
      <c r="A40" s="138">
        <v>6</v>
      </c>
      <c r="B40" s="25" t="s">
        <v>87</v>
      </c>
      <c r="C40" s="26" t="s">
        <v>5</v>
      </c>
      <c r="D40" s="27" t="s">
        <v>234</v>
      </c>
    </row>
    <row r="41" spans="1:4" x14ac:dyDescent="0.3">
      <c r="A41" s="139"/>
      <c r="B41" s="7" t="s">
        <v>59</v>
      </c>
      <c r="C41" s="5" t="s">
        <v>5</v>
      </c>
      <c r="D41" s="28" t="s">
        <v>240</v>
      </c>
    </row>
    <row r="42" spans="1:4" ht="28.8" x14ac:dyDescent="0.3">
      <c r="A42" s="139"/>
      <c r="B42" s="7" t="s">
        <v>88</v>
      </c>
      <c r="C42" s="5" t="s">
        <v>13</v>
      </c>
      <c r="D42" s="53" t="s">
        <v>275</v>
      </c>
    </row>
    <row r="43" spans="1:4" ht="31.2" x14ac:dyDescent="0.3">
      <c r="A43" s="139"/>
      <c r="B43" s="3" t="s">
        <v>175</v>
      </c>
      <c r="C43" s="5" t="s">
        <v>5</v>
      </c>
      <c r="D43" s="28"/>
    </row>
    <row r="44" spans="1:4" ht="31.2" x14ac:dyDescent="0.3">
      <c r="A44" s="139"/>
      <c r="B44" s="3" t="s">
        <v>176</v>
      </c>
      <c r="C44" s="5" t="s">
        <v>5</v>
      </c>
      <c r="D44" s="28" t="s">
        <v>17</v>
      </c>
    </row>
    <row r="45" spans="1:4" x14ac:dyDescent="0.3">
      <c r="A45" s="139"/>
      <c r="B45" s="3" t="s">
        <v>177</v>
      </c>
      <c r="C45" s="5" t="s">
        <v>5</v>
      </c>
      <c r="D45" s="28" t="s">
        <v>244</v>
      </c>
    </row>
    <row r="46" spans="1:4" ht="16.2" thickBot="1" x14ac:dyDescent="0.35">
      <c r="A46" s="140"/>
      <c r="B46" s="51" t="s">
        <v>89</v>
      </c>
      <c r="C46" s="30" t="s">
        <v>5</v>
      </c>
      <c r="D46" s="31" t="s">
        <v>264</v>
      </c>
    </row>
    <row r="47" spans="1:4" x14ac:dyDescent="0.3">
      <c r="A47" s="138">
        <v>7</v>
      </c>
      <c r="B47" s="25" t="s">
        <v>87</v>
      </c>
      <c r="C47" s="26" t="s">
        <v>5</v>
      </c>
      <c r="D47" s="27" t="s">
        <v>235</v>
      </c>
    </row>
    <row r="48" spans="1:4" x14ac:dyDescent="0.3">
      <c r="A48" s="139"/>
      <c r="B48" s="7" t="s">
        <v>59</v>
      </c>
      <c r="C48" s="5" t="s">
        <v>5</v>
      </c>
      <c r="D48" s="28" t="s">
        <v>241</v>
      </c>
    </row>
    <row r="49" spans="1:4" ht="28.8" x14ac:dyDescent="0.3">
      <c r="A49" s="139"/>
      <c r="B49" s="7" t="s">
        <v>88</v>
      </c>
      <c r="C49" s="5" t="s">
        <v>13</v>
      </c>
      <c r="D49" s="53" t="s">
        <v>275</v>
      </c>
    </row>
    <row r="50" spans="1:4" ht="31.2" x14ac:dyDescent="0.3">
      <c r="A50" s="139"/>
      <c r="B50" s="3" t="s">
        <v>175</v>
      </c>
      <c r="C50" s="5" t="s">
        <v>5</v>
      </c>
      <c r="D50" s="28"/>
    </row>
    <row r="51" spans="1:4" ht="31.2" x14ac:dyDescent="0.3">
      <c r="A51" s="139"/>
      <c r="B51" s="3" t="s">
        <v>176</v>
      </c>
      <c r="C51" s="5" t="s">
        <v>5</v>
      </c>
      <c r="D51" s="28" t="s">
        <v>17</v>
      </c>
    </row>
    <row r="52" spans="1:4" x14ac:dyDescent="0.3">
      <c r="A52" s="139"/>
      <c r="B52" s="3" t="s">
        <v>177</v>
      </c>
      <c r="C52" s="5" t="s">
        <v>5</v>
      </c>
      <c r="D52" s="28" t="s">
        <v>244</v>
      </c>
    </row>
    <row r="53" spans="1:4" ht="16.2" thickBot="1" x14ac:dyDescent="0.35">
      <c r="A53" s="140"/>
      <c r="B53" s="51" t="s">
        <v>89</v>
      </c>
      <c r="C53" s="30" t="s">
        <v>5</v>
      </c>
      <c r="D53" s="31" t="s">
        <v>264</v>
      </c>
    </row>
    <row r="54" spans="1:4" x14ac:dyDescent="0.3">
      <c r="A54" s="138">
        <v>8</v>
      </c>
      <c r="B54" s="25" t="s">
        <v>87</v>
      </c>
      <c r="C54" s="26" t="s">
        <v>5</v>
      </c>
      <c r="D54" s="27" t="s">
        <v>236</v>
      </c>
    </row>
    <row r="55" spans="1:4" x14ac:dyDescent="0.3">
      <c r="A55" s="139"/>
      <c r="B55" s="7" t="s">
        <v>59</v>
      </c>
      <c r="C55" s="5" t="s">
        <v>5</v>
      </c>
      <c r="D55" s="28" t="s">
        <v>239</v>
      </c>
    </row>
    <row r="56" spans="1:4" ht="28.8" x14ac:dyDescent="0.3">
      <c r="A56" s="139"/>
      <c r="B56" s="7" t="s">
        <v>88</v>
      </c>
      <c r="C56" s="5" t="s">
        <v>13</v>
      </c>
      <c r="D56" s="53" t="s">
        <v>275</v>
      </c>
    </row>
    <row r="57" spans="1:4" ht="31.2" x14ac:dyDescent="0.3">
      <c r="A57" s="139"/>
      <c r="B57" s="3" t="s">
        <v>175</v>
      </c>
      <c r="C57" s="5" t="s">
        <v>5</v>
      </c>
      <c r="D57" s="28"/>
    </row>
    <row r="58" spans="1:4" ht="31.2" x14ac:dyDescent="0.3">
      <c r="A58" s="139"/>
      <c r="B58" s="3" t="s">
        <v>176</v>
      </c>
      <c r="C58" s="5" t="s">
        <v>5</v>
      </c>
      <c r="D58" s="28" t="s">
        <v>17</v>
      </c>
    </row>
    <row r="59" spans="1:4" x14ac:dyDescent="0.3">
      <c r="A59" s="139"/>
      <c r="B59" s="3" t="s">
        <v>177</v>
      </c>
      <c r="C59" s="5" t="s">
        <v>5</v>
      </c>
      <c r="D59" s="28" t="s">
        <v>245</v>
      </c>
    </row>
    <row r="60" spans="1:4" ht="16.2" thickBot="1" x14ac:dyDescent="0.35">
      <c r="A60" s="140"/>
      <c r="B60" s="51" t="s">
        <v>89</v>
      </c>
      <c r="C60" s="30" t="s">
        <v>5</v>
      </c>
      <c r="D60" s="31" t="s">
        <v>264</v>
      </c>
    </row>
    <row r="61" spans="1:4" x14ac:dyDescent="0.3">
      <c r="A61" s="138">
        <v>9</v>
      </c>
      <c r="B61" s="25" t="s">
        <v>87</v>
      </c>
      <c r="C61" s="26" t="s">
        <v>5</v>
      </c>
      <c r="D61" s="27" t="s">
        <v>237</v>
      </c>
    </row>
    <row r="62" spans="1:4" x14ac:dyDescent="0.3">
      <c r="A62" s="139"/>
      <c r="B62" s="7" t="s">
        <v>59</v>
      </c>
      <c r="C62" s="5" t="s">
        <v>5</v>
      </c>
      <c r="D62" s="28" t="s">
        <v>242</v>
      </c>
    </row>
    <row r="63" spans="1:4" ht="28.8" x14ac:dyDescent="0.3">
      <c r="A63" s="139"/>
      <c r="B63" s="7" t="s">
        <v>88</v>
      </c>
      <c r="C63" s="5" t="s">
        <v>13</v>
      </c>
      <c r="D63" s="53" t="s">
        <v>275</v>
      </c>
    </row>
    <row r="64" spans="1:4" ht="31.2" x14ac:dyDescent="0.3">
      <c r="A64" s="139"/>
      <c r="B64" s="3" t="s">
        <v>175</v>
      </c>
      <c r="C64" s="5" t="s">
        <v>5</v>
      </c>
      <c r="D64" s="28"/>
    </row>
    <row r="65" spans="1:4" ht="31.2" x14ac:dyDescent="0.3">
      <c r="A65" s="139"/>
      <c r="B65" s="3" t="s">
        <v>176</v>
      </c>
      <c r="C65" s="5" t="s">
        <v>5</v>
      </c>
      <c r="D65" s="28" t="s">
        <v>17</v>
      </c>
    </row>
    <row r="66" spans="1:4" x14ac:dyDescent="0.3">
      <c r="A66" s="139"/>
      <c r="B66" s="3" t="s">
        <v>177</v>
      </c>
      <c r="C66" s="5" t="s">
        <v>5</v>
      </c>
      <c r="D66" s="28" t="s">
        <v>244</v>
      </c>
    </row>
    <row r="67" spans="1:4" ht="16.2" thickBot="1" x14ac:dyDescent="0.35">
      <c r="A67" s="140"/>
      <c r="B67" s="51" t="s">
        <v>89</v>
      </c>
      <c r="C67" s="30" t="s">
        <v>5</v>
      </c>
      <c r="D67" s="31" t="s">
        <v>264</v>
      </c>
    </row>
    <row r="68" spans="1:4" x14ac:dyDescent="0.3">
      <c r="A68" s="138">
        <v>10</v>
      </c>
      <c r="B68" s="25" t="s">
        <v>87</v>
      </c>
      <c r="C68" s="26" t="s">
        <v>5</v>
      </c>
      <c r="D68" s="27" t="s">
        <v>238</v>
      </c>
    </row>
    <row r="69" spans="1:4" x14ac:dyDescent="0.3">
      <c r="A69" s="139"/>
      <c r="B69" s="7" t="s">
        <v>59</v>
      </c>
      <c r="C69" s="5" t="s">
        <v>5</v>
      </c>
      <c r="D69" s="28" t="s">
        <v>243</v>
      </c>
    </row>
    <row r="70" spans="1:4" ht="28.8" x14ac:dyDescent="0.3">
      <c r="A70" s="139"/>
      <c r="B70" s="7" t="s">
        <v>88</v>
      </c>
      <c r="C70" s="5" t="s">
        <v>13</v>
      </c>
      <c r="D70" s="53" t="s">
        <v>275</v>
      </c>
    </row>
    <row r="71" spans="1:4" ht="31.2" x14ac:dyDescent="0.3">
      <c r="A71" s="139"/>
      <c r="B71" s="3" t="s">
        <v>175</v>
      </c>
      <c r="C71" s="5" t="s">
        <v>5</v>
      </c>
      <c r="D71" s="28"/>
    </row>
    <row r="72" spans="1:4" ht="31.2" x14ac:dyDescent="0.3">
      <c r="A72" s="139"/>
      <c r="B72" s="3" t="s">
        <v>176</v>
      </c>
      <c r="C72" s="5" t="s">
        <v>5</v>
      </c>
      <c r="D72" s="28" t="s">
        <v>17</v>
      </c>
    </row>
    <row r="73" spans="1:4" x14ac:dyDescent="0.3">
      <c r="A73" s="139"/>
      <c r="B73" s="3" t="s">
        <v>177</v>
      </c>
      <c r="C73" s="5" t="s">
        <v>5</v>
      </c>
      <c r="D73" s="28" t="s">
        <v>244</v>
      </c>
    </row>
    <row r="74" spans="1:4" ht="16.2" thickBot="1" x14ac:dyDescent="0.35">
      <c r="A74" s="140"/>
      <c r="B74" s="51" t="s">
        <v>89</v>
      </c>
      <c r="C74" s="30" t="s">
        <v>5</v>
      </c>
      <c r="D74" s="31" t="s">
        <v>264</v>
      </c>
    </row>
    <row r="75" spans="1:4" ht="17.25" customHeight="1" x14ac:dyDescent="0.3">
      <c r="A75" s="138">
        <v>11</v>
      </c>
      <c r="B75" s="25" t="s">
        <v>87</v>
      </c>
      <c r="C75" s="26" t="s">
        <v>5</v>
      </c>
      <c r="D75" s="27" t="s">
        <v>262</v>
      </c>
    </row>
    <row r="76" spans="1:4" x14ac:dyDescent="0.3">
      <c r="A76" s="139"/>
      <c r="B76" s="7" t="s">
        <v>59</v>
      </c>
      <c r="C76" s="5" t="s">
        <v>5</v>
      </c>
      <c r="D76" s="28"/>
    </row>
    <row r="77" spans="1:4" ht="28.8" x14ac:dyDescent="0.3">
      <c r="A77" s="139"/>
      <c r="B77" s="7" t="s">
        <v>88</v>
      </c>
      <c r="C77" s="5" t="s">
        <v>13</v>
      </c>
      <c r="D77" s="53" t="s">
        <v>275</v>
      </c>
    </row>
    <row r="78" spans="1:4" ht="31.2" x14ac:dyDescent="0.3">
      <c r="A78" s="139"/>
      <c r="B78" s="3" t="s">
        <v>175</v>
      </c>
      <c r="C78" s="5" t="s">
        <v>5</v>
      </c>
      <c r="D78" s="28"/>
    </row>
    <row r="79" spans="1:4" ht="31.2" x14ac:dyDescent="0.3">
      <c r="A79" s="139"/>
      <c r="B79" s="3" t="s">
        <v>176</v>
      </c>
      <c r="C79" s="5" t="s">
        <v>5</v>
      </c>
      <c r="D79" s="28" t="s">
        <v>17</v>
      </c>
    </row>
    <row r="80" spans="1:4" x14ac:dyDescent="0.3">
      <c r="A80" s="139"/>
      <c r="B80" s="3" t="s">
        <v>177</v>
      </c>
      <c r="C80" s="5" t="s">
        <v>5</v>
      </c>
      <c r="D80" s="28" t="s">
        <v>263</v>
      </c>
    </row>
    <row r="81" spans="1:4" ht="16.2" thickBot="1" x14ac:dyDescent="0.35">
      <c r="A81" s="140"/>
      <c r="B81" s="51" t="s">
        <v>89</v>
      </c>
      <c r="C81" s="30" t="s">
        <v>5</v>
      </c>
      <c r="D81" s="31" t="s">
        <v>264</v>
      </c>
    </row>
    <row r="82" spans="1:4" ht="31.2" x14ac:dyDescent="0.3">
      <c r="A82" s="138">
        <v>12</v>
      </c>
      <c r="B82" s="25" t="s">
        <v>87</v>
      </c>
      <c r="C82" s="26" t="s">
        <v>5</v>
      </c>
      <c r="D82" s="27" t="s">
        <v>265</v>
      </c>
    </row>
    <row r="83" spans="1:4" x14ac:dyDescent="0.3">
      <c r="A83" s="139"/>
      <c r="B83" s="7" t="s">
        <v>59</v>
      </c>
      <c r="C83" s="5" t="s">
        <v>5</v>
      </c>
      <c r="D83" s="28" t="s">
        <v>267</v>
      </c>
    </row>
    <row r="84" spans="1:4" x14ac:dyDescent="0.3">
      <c r="A84" s="139"/>
      <c r="B84" s="7" t="s">
        <v>88</v>
      </c>
      <c r="C84" s="5" t="s">
        <v>13</v>
      </c>
      <c r="D84" s="28">
        <v>600</v>
      </c>
    </row>
    <row r="85" spans="1:4" ht="31.2" x14ac:dyDescent="0.3">
      <c r="A85" s="139"/>
      <c r="B85" s="3" t="s">
        <v>175</v>
      </c>
      <c r="C85" s="5" t="s">
        <v>5</v>
      </c>
      <c r="D85" s="42">
        <v>41275</v>
      </c>
    </row>
    <row r="86" spans="1:4" ht="31.2" x14ac:dyDescent="0.3">
      <c r="A86" s="139"/>
      <c r="B86" s="3" t="s">
        <v>176</v>
      </c>
      <c r="C86" s="5" t="s">
        <v>5</v>
      </c>
      <c r="D86" s="28" t="s">
        <v>17</v>
      </c>
    </row>
    <row r="87" spans="1:4" x14ac:dyDescent="0.3">
      <c r="A87" s="139"/>
      <c r="B87" s="3" t="s">
        <v>177</v>
      </c>
      <c r="C87" s="5" t="s">
        <v>5</v>
      </c>
      <c r="D87" s="28" t="s">
        <v>266</v>
      </c>
    </row>
    <row r="88" spans="1:4" ht="16.2" thickBot="1" x14ac:dyDescent="0.35">
      <c r="A88" s="140"/>
      <c r="B88" s="51" t="s">
        <v>89</v>
      </c>
      <c r="C88" s="30" t="s">
        <v>5</v>
      </c>
      <c r="D88" s="31" t="s">
        <v>264</v>
      </c>
    </row>
    <row r="89" spans="1:4" x14ac:dyDescent="0.3">
      <c r="A89" s="143">
        <v>13</v>
      </c>
      <c r="B89" s="25" t="s">
        <v>87</v>
      </c>
      <c r="C89" s="26" t="s">
        <v>5</v>
      </c>
      <c r="D89" s="27" t="s">
        <v>277</v>
      </c>
    </row>
    <row r="90" spans="1:4" x14ac:dyDescent="0.3">
      <c r="A90" s="144"/>
      <c r="B90" s="7" t="s">
        <v>59</v>
      </c>
      <c r="C90" s="5" t="s">
        <v>5</v>
      </c>
      <c r="D90" s="28" t="s">
        <v>267</v>
      </c>
    </row>
    <row r="91" spans="1:4" x14ac:dyDescent="0.3">
      <c r="A91" s="144"/>
      <c r="B91" s="7" t="s">
        <v>88</v>
      </c>
      <c r="C91" s="5" t="s">
        <v>13</v>
      </c>
      <c r="D91" s="28">
        <v>5300</v>
      </c>
    </row>
    <row r="92" spans="1:4" ht="31.2" x14ac:dyDescent="0.3">
      <c r="A92" s="144"/>
      <c r="B92" s="3" t="s">
        <v>175</v>
      </c>
      <c r="C92" s="5" t="s">
        <v>5</v>
      </c>
      <c r="D92" s="42">
        <v>41275</v>
      </c>
    </row>
    <row r="93" spans="1:4" ht="31.2" x14ac:dyDescent="0.3">
      <c r="A93" s="144"/>
      <c r="B93" s="3" t="s">
        <v>176</v>
      </c>
      <c r="C93" s="5" t="s">
        <v>5</v>
      </c>
      <c r="D93" s="28" t="s">
        <v>17</v>
      </c>
    </row>
    <row r="94" spans="1:4" x14ac:dyDescent="0.3">
      <c r="A94" s="144"/>
      <c r="B94" s="3" t="s">
        <v>177</v>
      </c>
      <c r="C94" s="5" t="s">
        <v>5</v>
      </c>
      <c r="D94" s="28" t="s">
        <v>244</v>
      </c>
    </row>
    <row r="95" spans="1:4" ht="16.2" thickBot="1" x14ac:dyDescent="0.35">
      <c r="A95" s="145"/>
      <c r="B95" s="51" t="s">
        <v>89</v>
      </c>
      <c r="C95" s="30" t="s">
        <v>5</v>
      </c>
      <c r="D95" s="31" t="s">
        <v>278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4" t="s">
        <v>100</v>
      </c>
      <c r="B1" s="134"/>
      <c r="C1" s="134"/>
      <c r="D1" s="134"/>
    </row>
    <row r="2" spans="1:4" ht="25.8" x14ac:dyDescent="0.5">
      <c r="B2" s="149" t="s">
        <v>319</v>
      </c>
      <c r="C2" s="149"/>
      <c r="D2" s="149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178</v>
      </c>
      <c r="C13" s="5" t="s">
        <v>5</v>
      </c>
      <c r="D13" s="28" t="s">
        <v>250</v>
      </c>
    </row>
    <row r="14" spans="1:4" s="6" customFormat="1" ht="33" customHeight="1" x14ac:dyDescent="0.3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46" t="s">
        <v>99</v>
      </c>
      <c r="B15" s="147"/>
      <c r="C15" s="147"/>
      <c r="D15" s="148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297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251</v>
      </c>
    </row>
    <row r="19" spans="1:4" ht="31.2" x14ac:dyDescent="0.3">
      <c r="A19" s="40"/>
      <c r="B19" s="7" t="s">
        <v>92</v>
      </c>
      <c r="C19" s="5" t="s">
        <v>5</v>
      </c>
      <c r="D19" s="28" t="s">
        <v>247</v>
      </c>
    </row>
    <row r="20" spans="1:4" x14ac:dyDescent="0.3">
      <c r="A20" s="40"/>
      <c r="B20" s="3" t="s">
        <v>59</v>
      </c>
      <c r="C20" s="5" t="s">
        <v>5</v>
      </c>
      <c r="D20" s="28" t="s">
        <v>241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259</v>
      </c>
    </row>
    <row r="23" spans="1:4" ht="31.2" x14ac:dyDescent="0.3">
      <c r="A23" s="40"/>
      <c r="B23" s="3" t="s">
        <v>95</v>
      </c>
      <c r="C23" s="5" t="s">
        <v>5</v>
      </c>
      <c r="D23" s="41" t="s">
        <v>253</v>
      </c>
    </row>
    <row r="24" spans="1:4" ht="62.4" x14ac:dyDescent="0.3">
      <c r="A24" s="40"/>
      <c r="B24" s="3" t="s">
        <v>96</v>
      </c>
      <c r="C24" s="5" t="s">
        <v>5</v>
      </c>
      <c r="D24" s="28" t="s">
        <v>298</v>
      </c>
    </row>
    <row r="25" spans="1:4" x14ac:dyDescent="0.3">
      <c r="A25" s="40"/>
      <c r="B25" s="7" t="s">
        <v>97</v>
      </c>
      <c r="C25" s="5" t="s">
        <v>5</v>
      </c>
      <c r="D25" s="42" t="s">
        <v>299</v>
      </c>
    </row>
    <row r="26" spans="1:4" ht="31.2" x14ac:dyDescent="0.3">
      <c r="A26" s="40"/>
      <c r="B26" s="52" t="s">
        <v>178</v>
      </c>
      <c r="C26" s="5" t="s">
        <v>5</v>
      </c>
      <c r="D26" s="28" t="s">
        <v>268</v>
      </c>
    </row>
    <row r="27" spans="1:4" ht="31.2" x14ac:dyDescent="0.3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3">
      <c r="A28" s="146" t="s">
        <v>99</v>
      </c>
      <c r="B28" s="147"/>
      <c r="C28" s="147"/>
      <c r="D28" s="148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297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254</v>
      </c>
    </row>
    <row r="32" spans="1:4" ht="31.2" x14ac:dyDescent="0.3">
      <c r="A32" s="40"/>
      <c r="B32" s="7" t="s">
        <v>92</v>
      </c>
      <c r="C32" s="5" t="s">
        <v>5</v>
      </c>
      <c r="D32" s="28" t="s">
        <v>247</v>
      </c>
    </row>
    <row r="33" spans="1:4" x14ac:dyDescent="0.3">
      <c r="A33" s="40"/>
      <c r="B33" s="3" t="s">
        <v>59</v>
      </c>
      <c r="C33" s="5" t="s">
        <v>5</v>
      </c>
      <c r="D33" s="28" t="s">
        <v>255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259</v>
      </c>
    </row>
    <row r="36" spans="1:4" ht="31.2" x14ac:dyDescent="0.3">
      <c r="A36" s="40"/>
      <c r="B36" s="3" t="s">
        <v>95</v>
      </c>
      <c r="C36" s="5" t="s">
        <v>5</v>
      </c>
      <c r="D36" s="41" t="s">
        <v>253</v>
      </c>
    </row>
    <row r="37" spans="1:4" ht="62.4" x14ac:dyDescent="0.3">
      <c r="A37" s="40"/>
      <c r="B37" s="3" t="s">
        <v>96</v>
      </c>
      <c r="C37" s="5" t="s">
        <v>5</v>
      </c>
      <c r="D37" s="28" t="s">
        <v>300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52" t="s">
        <v>178</v>
      </c>
      <c r="C39" s="5" t="s">
        <v>5</v>
      </c>
      <c r="D39" s="28">
        <v>2.7E-2</v>
      </c>
    </row>
    <row r="40" spans="1:4" ht="31.2" x14ac:dyDescent="0.3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3">
      <c r="A41" s="146" t="s">
        <v>99</v>
      </c>
      <c r="B41" s="147"/>
      <c r="C41" s="147"/>
      <c r="D41" s="148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256</v>
      </c>
    </row>
    <row r="45" spans="1:4" ht="31.2" x14ac:dyDescent="0.3">
      <c r="A45" s="40"/>
      <c r="B45" s="7" t="s">
        <v>92</v>
      </c>
      <c r="C45" s="5" t="s">
        <v>5</v>
      </c>
      <c r="D45" s="28" t="s">
        <v>247</v>
      </c>
    </row>
    <row r="46" spans="1:4" x14ac:dyDescent="0.3">
      <c r="A46" s="40"/>
      <c r="B46" s="3" t="s">
        <v>59</v>
      </c>
      <c r="C46" s="5" t="s">
        <v>5</v>
      </c>
      <c r="D46" s="28" t="s">
        <v>241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248</v>
      </c>
    </row>
    <row r="49" spans="1:4" ht="31.2" x14ac:dyDescent="0.3">
      <c r="A49" s="40"/>
      <c r="B49" s="3" t="s">
        <v>95</v>
      </c>
      <c r="C49" s="5" t="s">
        <v>5</v>
      </c>
      <c r="D49" s="41" t="s">
        <v>249</v>
      </c>
    </row>
    <row r="50" spans="1:4" ht="78" x14ac:dyDescent="0.3">
      <c r="A50" s="40"/>
      <c r="B50" s="3" t="s">
        <v>96</v>
      </c>
      <c r="C50" s="5" t="s">
        <v>5</v>
      </c>
      <c r="D50" s="28" t="s">
        <v>301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52" t="s">
        <v>178</v>
      </c>
      <c r="C52" s="5" t="s">
        <v>5</v>
      </c>
      <c r="D52" s="28">
        <v>9.31</v>
      </c>
    </row>
    <row r="53" spans="1:4" ht="31.2" x14ac:dyDescent="0.3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3">
      <c r="A54" s="146" t="s">
        <v>99</v>
      </c>
      <c r="B54" s="147"/>
      <c r="C54" s="147"/>
      <c r="D54" s="148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297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3">
      <c r="A57" s="40"/>
      <c r="B57" s="7" t="s">
        <v>91</v>
      </c>
      <c r="C57" s="5" t="s">
        <v>5</v>
      </c>
      <c r="D57" s="28" t="s">
        <v>257</v>
      </c>
    </row>
    <row r="58" spans="1:4" ht="31.2" x14ac:dyDescent="0.3">
      <c r="A58" s="40"/>
      <c r="B58" s="7" t="s">
        <v>92</v>
      </c>
      <c r="C58" s="5" t="s">
        <v>5</v>
      </c>
      <c r="D58" s="28" t="s">
        <v>247</v>
      </c>
    </row>
    <row r="59" spans="1:4" x14ac:dyDescent="0.3">
      <c r="A59" s="40"/>
      <c r="B59" s="3" t="s">
        <v>59</v>
      </c>
      <c r="C59" s="5" t="s">
        <v>5</v>
      </c>
      <c r="D59" s="28" t="s">
        <v>258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252</v>
      </c>
    </row>
    <row r="62" spans="1:4" ht="31.2" x14ac:dyDescent="0.3">
      <c r="A62" s="40"/>
      <c r="B62" s="3" t="s">
        <v>95</v>
      </c>
      <c r="C62" s="5" t="s">
        <v>5</v>
      </c>
      <c r="D62" s="41" t="s">
        <v>249</v>
      </c>
    </row>
    <row r="63" spans="1:4" ht="62.4" x14ac:dyDescent="0.3">
      <c r="A63" s="40"/>
      <c r="B63" s="3" t="s">
        <v>96</v>
      </c>
      <c r="C63" s="5" t="s">
        <v>5</v>
      </c>
      <c r="D63" s="28" t="s">
        <v>302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178</v>
      </c>
      <c r="C65" s="5" t="s">
        <v>5</v>
      </c>
      <c r="D65" s="28" t="s">
        <v>292</v>
      </c>
    </row>
    <row r="66" spans="1:4" ht="79.2" x14ac:dyDescent="0.3">
      <c r="A66" s="40"/>
      <c r="B66" s="7" t="s">
        <v>179</v>
      </c>
      <c r="C66" s="5" t="s">
        <v>5</v>
      </c>
      <c r="D66" s="59" t="s">
        <v>293</v>
      </c>
    </row>
    <row r="67" spans="1:4" ht="15.75" customHeight="1" x14ac:dyDescent="0.3">
      <c r="A67" s="146" t="s">
        <v>99</v>
      </c>
      <c r="B67" s="147"/>
      <c r="C67" s="147"/>
      <c r="D67" s="148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297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1" t="s">
        <v>104</v>
      </c>
      <c r="B1" s="151"/>
      <c r="C1" s="151"/>
      <c r="D1" s="151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50" t="s">
        <v>183</v>
      </c>
      <c r="B8" s="150"/>
      <c r="C8" s="150"/>
      <c r="D8" s="150"/>
    </row>
    <row r="9" spans="1:4" s="6" customFormat="1" ht="37.5" customHeight="1" x14ac:dyDescent="0.3">
      <c r="A9" s="138">
        <v>1</v>
      </c>
      <c r="B9" s="54" t="s">
        <v>184</v>
      </c>
      <c r="C9" s="26" t="s">
        <v>5</v>
      </c>
      <c r="D9" s="27" t="s">
        <v>270</v>
      </c>
    </row>
    <row r="10" spans="1:4" s="6" customFormat="1" ht="20.100000000000001" customHeight="1" x14ac:dyDescent="0.3">
      <c r="A10" s="13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3">
      <c r="A11" s="139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3">
      <c r="A12" s="13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5">
      <c r="A13" s="140"/>
      <c r="B13" s="44" t="s">
        <v>103</v>
      </c>
      <c r="C13" s="30" t="s">
        <v>13</v>
      </c>
      <c r="D13" s="31">
        <v>400</v>
      </c>
    </row>
    <row r="14" spans="1:4" x14ac:dyDescent="0.3">
      <c r="A14" s="138">
        <v>2</v>
      </c>
      <c r="B14" s="54" t="s">
        <v>184</v>
      </c>
      <c r="C14" s="26" t="s">
        <v>5</v>
      </c>
      <c r="D14" s="27" t="s">
        <v>273</v>
      </c>
    </row>
    <row r="15" spans="1:4" x14ac:dyDescent="0.3">
      <c r="A15" s="139"/>
      <c r="B15" s="7" t="s">
        <v>185</v>
      </c>
      <c r="C15" s="5" t="s">
        <v>5</v>
      </c>
      <c r="D15" s="28">
        <v>3812125898</v>
      </c>
    </row>
    <row r="16" spans="1:4" x14ac:dyDescent="0.3">
      <c r="A16" s="139"/>
      <c r="B16" s="7" t="s">
        <v>101</v>
      </c>
      <c r="C16" s="5" t="s">
        <v>5</v>
      </c>
      <c r="D16" s="28" t="s">
        <v>274</v>
      </c>
    </row>
    <row r="17" spans="1:4" x14ac:dyDescent="0.3">
      <c r="A17" s="139"/>
      <c r="B17" s="7" t="s">
        <v>102</v>
      </c>
      <c r="C17" s="5" t="s">
        <v>5</v>
      </c>
      <c r="D17" s="42">
        <v>41640</v>
      </c>
    </row>
    <row r="18" spans="1:4" ht="16.2" thickBot="1" x14ac:dyDescent="0.35">
      <c r="A18" s="140"/>
      <c r="B18" s="44" t="s">
        <v>103</v>
      </c>
      <c r="C18" s="30" t="s">
        <v>13</v>
      </c>
      <c r="D18" s="31">
        <v>400</v>
      </c>
    </row>
    <row r="19" spans="1:4" ht="31.2" x14ac:dyDescent="0.3">
      <c r="A19" s="138">
        <v>3</v>
      </c>
      <c r="B19" s="54" t="s">
        <v>184</v>
      </c>
      <c r="C19" s="26" t="s">
        <v>5</v>
      </c>
      <c r="D19" s="27" t="s">
        <v>285</v>
      </c>
    </row>
    <row r="20" spans="1:4" x14ac:dyDescent="0.3">
      <c r="A20" s="139"/>
      <c r="B20" s="7" t="s">
        <v>185</v>
      </c>
      <c r="C20" s="5" t="s">
        <v>5</v>
      </c>
      <c r="D20" s="28">
        <v>3849011544</v>
      </c>
    </row>
    <row r="21" spans="1:4" x14ac:dyDescent="0.3">
      <c r="A21" s="139"/>
      <c r="B21" s="7" t="s">
        <v>101</v>
      </c>
      <c r="C21" s="5" t="s">
        <v>5</v>
      </c>
      <c r="D21" s="28" t="s">
        <v>286</v>
      </c>
    </row>
    <row r="22" spans="1:4" x14ac:dyDescent="0.3">
      <c r="A22" s="139"/>
      <c r="B22" s="7" t="s">
        <v>102</v>
      </c>
      <c r="C22" s="5" t="s">
        <v>5</v>
      </c>
      <c r="D22" s="42">
        <v>41640</v>
      </c>
    </row>
    <row r="23" spans="1:4" ht="16.2" thickBot="1" x14ac:dyDescent="0.35">
      <c r="A23" s="140"/>
      <c r="B23" s="44" t="s">
        <v>103</v>
      </c>
      <c r="C23" s="30" t="s">
        <v>13</v>
      </c>
      <c r="D23" s="31">
        <v>400</v>
      </c>
    </row>
    <row r="24" spans="1:4" x14ac:dyDescent="0.3">
      <c r="A24" s="138">
        <v>4</v>
      </c>
      <c r="B24" s="54" t="s">
        <v>184</v>
      </c>
      <c r="C24" s="26" t="s">
        <v>5</v>
      </c>
      <c r="D24" s="27" t="s">
        <v>287</v>
      </c>
    </row>
    <row r="25" spans="1:4" x14ac:dyDescent="0.3">
      <c r="A25" s="139"/>
      <c r="B25" s="7" t="s">
        <v>185</v>
      </c>
      <c r="C25" s="5" t="s">
        <v>5</v>
      </c>
      <c r="D25" s="28">
        <v>7713076301</v>
      </c>
    </row>
    <row r="26" spans="1:4" x14ac:dyDescent="0.3">
      <c r="A26" s="139"/>
      <c r="B26" s="7" t="s">
        <v>101</v>
      </c>
      <c r="C26" s="5" t="s">
        <v>5</v>
      </c>
      <c r="D26" s="28" t="s">
        <v>288</v>
      </c>
    </row>
    <row r="27" spans="1:4" x14ac:dyDescent="0.3">
      <c r="A27" s="139"/>
      <c r="B27" s="7" t="s">
        <v>102</v>
      </c>
      <c r="C27" s="5" t="s">
        <v>5</v>
      </c>
      <c r="D27" s="42">
        <v>41640</v>
      </c>
    </row>
    <row r="28" spans="1:4" ht="16.2" thickBot="1" x14ac:dyDescent="0.35">
      <c r="A28" s="140"/>
      <c r="B28" s="44" t="s">
        <v>103</v>
      </c>
      <c r="C28" s="30" t="s">
        <v>13</v>
      </c>
      <c r="D28" s="31">
        <v>400</v>
      </c>
    </row>
    <row r="29" spans="1:4" x14ac:dyDescent="0.3">
      <c r="A29" s="138">
        <v>5</v>
      </c>
      <c r="B29" s="54" t="s">
        <v>184</v>
      </c>
      <c r="C29" s="26" t="s">
        <v>5</v>
      </c>
      <c r="D29" s="27" t="s">
        <v>289</v>
      </c>
    </row>
    <row r="30" spans="1:4" x14ac:dyDescent="0.3">
      <c r="A30" s="139"/>
      <c r="B30" s="7" t="s">
        <v>185</v>
      </c>
      <c r="C30" s="5" t="s">
        <v>5</v>
      </c>
      <c r="D30" s="28">
        <v>3849011544</v>
      </c>
    </row>
    <row r="31" spans="1:4" x14ac:dyDescent="0.3">
      <c r="A31" s="139"/>
      <c r="B31" s="7" t="s">
        <v>101</v>
      </c>
      <c r="C31" s="5" t="s">
        <v>5</v>
      </c>
      <c r="D31" s="28" t="s">
        <v>290</v>
      </c>
    </row>
    <row r="32" spans="1:4" x14ac:dyDescent="0.3">
      <c r="A32" s="139"/>
      <c r="B32" s="7" t="s">
        <v>102</v>
      </c>
      <c r="C32" s="5" t="s">
        <v>5</v>
      </c>
      <c r="D32" s="42">
        <v>41640</v>
      </c>
    </row>
    <row r="33" spans="1:4" ht="16.2" thickBot="1" x14ac:dyDescent="0.35">
      <c r="A33" s="140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36" t="s">
        <v>109</v>
      </c>
      <c r="B1" s="136"/>
      <c r="C1" s="136"/>
      <c r="D1" s="136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37" t="s">
        <v>105</v>
      </c>
      <c r="B5" s="137"/>
      <c r="C5" s="137"/>
      <c r="D5" s="137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2" t="s">
        <v>260</v>
      </c>
      <c r="C10" s="152"/>
      <c r="D10" s="15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36" t="s">
        <v>112</v>
      </c>
      <c r="B1" s="136"/>
      <c r="C1" s="136"/>
      <c r="D1" s="136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291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3">
      <c r="H8" s="1" t="s">
        <v>272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5"/>
  <sheetViews>
    <sheetView tabSelected="1" topLeftCell="A65" zoomScale="130" zoomScaleNormal="130" workbookViewId="0">
      <selection activeCell="D64" sqref="D64"/>
    </sheetView>
  </sheetViews>
  <sheetFormatPr defaultRowHeight="14.4" x14ac:dyDescent="0.3"/>
  <cols>
    <col min="1" max="1" width="5.109375" customWidth="1"/>
    <col min="2" max="2" width="40.88671875" customWidth="1"/>
    <col min="3" max="3" width="12.44140625" customWidth="1"/>
    <col min="4" max="4" width="19.109375" customWidth="1"/>
    <col min="5" max="5" width="14.44140625" customWidth="1"/>
    <col min="6" max="6" width="10.6640625" customWidth="1"/>
    <col min="7" max="7" width="13.44140625" customWidth="1"/>
    <col min="8" max="8" width="13.88671875" customWidth="1"/>
  </cols>
  <sheetData>
    <row r="1" spans="1:8" ht="15.75" customHeight="1" x14ac:dyDescent="0.3">
      <c r="A1" s="1"/>
      <c r="B1" s="16"/>
      <c r="C1" s="16"/>
      <c r="D1" s="154" t="s">
        <v>303</v>
      </c>
      <c r="E1" s="154"/>
    </row>
    <row r="2" spans="1:8" ht="18" x14ac:dyDescent="0.35">
      <c r="A2" s="1"/>
      <c r="B2" s="60"/>
      <c r="C2" s="60"/>
      <c r="D2" s="154"/>
      <c r="E2" s="154"/>
    </row>
    <row r="3" spans="1:8" ht="18" x14ac:dyDescent="0.35">
      <c r="A3" s="1"/>
      <c r="B3" s="61"/>
      <c r="C3" s="61"/>
      <c r="D3" s="154"/>
      <c r="E3" s="154"/>
    </row>
    <row r="4" spans="1:8" ht="15.6" x14ac:dyDescent="0.3">
      <c r="A4" s="1"/>
      <c r="B4" s="16"/>
      <c r="C4" s="16"/>
      <c r="D4" s="154"/>
      <c r="E4" s="154"/>
    </row>
    <row r="5" spans="1:8" ht="18" x14ac:dyDescent="0.3">
      <c r="A5" s="1"/>
      <c r="B5" s="16"/>
      <c r="C5" s="16"/>
      <c r="D5" s="1"/>
      <c r="E5" s="62"/>
    </row>
    <row r="6" spans="1:8" ht="57" customHeight="1" x14ac:dyDescent="0.3">
      <c r="A6" s="155" t="s">
        <v>343</v>
      </c>
      <c r="B6" s="155"/>
      <c r="C6" s="155"/>
      <c r="D6" s="155"/>
      <c r="E6" s="155"/>
    </row>
    <row r="8" spans="1:8" ht="48.75" customHeight="1" x14ac:dyDescent="0.3">
      <c r="A8" s="2" t="s">
        <v>0</v>
      </c>
      <c r="B8" s="17" t="s">
        <v>1</v>
      </c>
      <c r="C8" s="2" t="s">
        <v>327</v>
      </c>
      <c r="D8" s="2" t="s">
        <v>3</v>
      </c>
      <c r="E8" s="85"/>
      <c r="F8" s="1"/>
      <c r="G8" s="1"/>
      <c r="H8" s="1"/>
    </row>
    <row r="9" spans="1:8" ht="23.25" customHeight="1" x14ac:dyDescent="0.3">
      <c r="A9" s="4" t="s">
        <v>8</v>
      </c>
      <c r="B9" s="18" t="s">
        <v>4</v>
      </c>
      <c r="C9" s="20"/>
      <c r="D9" s="20">
        <v>45016</v>
      </c>
      <c r="E9" s="86"/>
      <c r="F9" s="6"/>
      <c r="G9" s="6"/>
      <c r="H9" s="6"/>
    </row>
    <row r="10" spans="1:8" ht="24" customHeight="1" x14ac:dyDescent="0.3">
      <c r="A10" s="4" t="s">
        <v>9</v>
      </c>
      <c r="B10" s="18" t="s">
        <v>113</v>
      </c>
      <c r="C10" s="48"/>
      <c r="D10" s="48">
        <v>44562</v>
      </c>
      <c r="E10" s="87"/>
      <c r="F10" s="6"/>
      <c r="G10" s="6"/>
      <c r="H10" s="6"/>
    </row>
    <row r="11" spans="1:8" ht="25.5" customHeight="1" x14ac:dyDescent="0.3">
      <c r="A11" s="4" t="s">
        <v>10</v>
      </c>
      <c r="B11" s="18" t="s">
        <v>114</v>
      </c>
      <c r="C11" s="48"/>
      <c r="D11" s="48">
        <v>44926</v>
      </c>
      <c r="E11" s="87"/>
      <c r="F11" s="6"/>
      <c r="G11" s="6"/>
      <c r="H11" s="6"/>
    </row>
    <row r="12" spans="1:8" ht="36" customHeight="1" x14ac:dyDescent="0.3">
      <c r="A12" s="4">
        <v>4</v>
      </c>
      <c r="B12" s="19" t="s">
        <v>115</v>
      </c>
      <c r="C12" s="5" t="s">
        <v>13</v>
      </c>
      <c r="D12" s="56"/>
      <c r="E12" s="88"/>
      <c r="F12" s="6"/>
      <c r="G12" s="6"/>
      <c r="H12" s="6"/>
    </row>
    <row r="13" spans="1:8" ht="22.5" customHeight="1" x14ac:dyDescent="0.3">
      <c r="A13" s="4">
        <v>5</v>
      </c>
      <c r="B13" s="9" t="s">
        <v>125</v>
      </c>
      <c r="C13" s="5" t="s">
        <v>13</v>
      </c>
      <c r="D13" s="5">
        <v>0</v>
      </c>
      <c r="E13" s="81"/>
      <c r="F13" s="6"/>
      <c r="G13" s="6"/>
      <c r="H13" s="6"/>
    </row>
    <row r="14" spans="1:8" ht="26.25" customHeight="1" x14ac:dyDescent="0.3">
      <c r="A14" s="4">
        <v>6</v>
      </c>
      <c r="B14" s="9" t="s">
        <v>126</v>
      </c>
      <c r="C14" s="5" t="s">
        <v>13</v>
      </c>
      <c r="D14" s="56">
        <v>395043.05</v>
      </c>
      <c r="E14" s="88"/>
      <c r="F14" s="6"/>
      <c r="G14" s="6"/>
      <c r="H14" s="6"/>
    </row>
    <row r="15" spans="1:8" ht="51" customHeight="1" x14ac:dyDescent="0.3">
      <c r="A15" s="4">
        <v>7</v>
      </c>
      <c r="B15" s="19" t="s">
        <v>186</v>
      </c>
      <c r="C15" s="5" t="s">
        <v>13</v>
      </c>
      <c r="D15" s="49">
        <f>D16+D17</f>
        <v>881462.64</v>
      </c>
      <c r="E15" s="89"/>
      <c r="F15" s="6"/>
      <c r="G15" s="6"/>
      <c r="H15" s="6"/>
    </row>
    <row r="16" spans="1:8" ht="24" customHeight="1" x14ac:dyDescent="0.3">
      <c r="A16" s="4">
        <v>8</v>
      </c>
      <c r="B16" s="9" t="s">
        <v>127</v>
      </c>
      <c r="C16" s="5" t="s">
        <v>13</v>
      </c>
      <c r="D16" s="63">
        <f>[1]TDSheet!$AE$7</f>
        <v>658508.04</v>
      </c>
      <c r="E16" s="89"/>
      <c r="F16" s="6"/>
      <c r="G16" s="6"/>
      <c r="H16" s="6"/>
    </row>
    <row r="17" spans="1:8" ht="23.25" customHeight="1" x14ac:dyDescent="0.3">
      <c r="A17" s="4">
        <v>9</v>
      </c>
      <c r="B17" s="9" t="s">
        <v>128</v>
      </c>
      <c r="C17" s="5" t="s">
        <v>13</v>
      </c>
      <c r="D17" s="129">
        <v>222954.6</v>
      </c>
      <c r="E17" s="89"/>
      <c r="F17" s="6"/>
      <c r="G17" s="6"/>
      <c r="H17" s="6"/>
    </row>
    <row r="18" spans="1:8" ht="25.5" customHeight="1" x14ac:dyDescent="0.3">
      <c r="A18" s="4">
        <v>10</v>
      </c>
      <c r="B18" s="19" t="s">
        <v>116</v>
      </c>
      <c r="C18" s="5" t="s">
        <v>13</v>
      </c>
      <c r="D18" s="49">
        <f>D19+D22+D23+D24</f>
        <v>905323.98</v>
      </c>
      <c r="E18" s="89"/>
      <c r="F18" s="6"/>
      <c r="G18" s="6"/>
      <c r="H18" s="6"/>
    </row>
    <row r="19" spans="1:8" ht="22.5" customHeight="1" x14ac:dyDescent="0.3">
      <c r="A19" s="4">
        <v>11</v>
      </c>
      <c r="B19" s="9" t="s">
        <v>187</v>
      </c>
      <c r="C19" s="5" t="s">
        <v>13</v>
      </c>
      <c r="D19" s="49">
        <f>D20+D21</f>
        <v>905323.98</v>
      </c>
      <c r="E19" s="89"/>
      <c r="F19" s="77" t="s">
        <v>272</v>
      </c>
      <c r="G19" s="6"/>
      <c r="H19" s="6"/>
    </row>
    <row r="20" spans="1:8" ht="21.75" customHeight="1" x14ac:dyDescent="0.3">
      <c r="A20" s="4">
        <v>12</v>
      </c>
      <c r="B20" s="9" t="s">
        <v>127</v>
      </c>
      <c r="C20" s="5" t="s">
        <v>13</v>
      </c>
      <c r="D20" s="130">
        <v>676334.07</v>
      </c>
      <c r="E20" s="89"/>
      <c r="F20" s="6"/>
      <c r="G20" s="6"/>
      <c r="H20" s="6"/>
    </row>
    <row r="21" spans="1:8" ht="19.5" customHeight="1" x14ac:dyDescent="0.3">
      <c r="A21" s="4">
        <v>13</v>
      </c>
      <c r="B21" s="9" t="s">
        <v>128</v>
      </c>
      <c r="C21" s="5" t="s">
        <v>13</v>
      </c>
      <c r="D21" s="130">
        <v>228989.91</v>
      </c>
      <c r="E21" s="89"/>
      <c r="F21" s="6"/>
      <c r="G21" s="6"/>
      <c r="H21" s="6"/>
    </row>
    <row r="22" spans="1:8" ht="25.5" customHeight="1" x14ac:dyDescent="0.3">
      <c r="A22" s="4">
        <v>14</v>
      </c>
      <c r="B22" s="9" t="s">
        <v>188</v>
      </c>
      <c r="C22" s="5" t="s">
        <v>13</v>
      </c>
      <c r="D22" s="5">
        <v>0</v>
      </c>
      <c r="E22" s="81"/>
      <c r="F22" s="6"/>
      <c r="G22" s="6"/>
      <c r="H22" s="6"/>
    </row>
    <row r="23" spans="1:8" ht="23.25" customHeight="1" x14ac:dyDescent="0.3">
      <c r="A23" s="4">
        <v>15</v>
      </c>
      <c r="B23" s="9" t="s">
        <v>129</v>
      </c>
      <c r="C23" s="5" t="s">
        <v>13</v>
      </c>
      <c r="D23" s="5">
        <v>0</v>
      </c>
      <c r="E23" s="81"/>
      <c r="F23" s="6"/>
      <c r="G23" s="6"/>
      <c r="H23" s="6"/>
    </row>
    <row r="24" spans="1:8" ht="39" customHeight="1" x14ac:dyDescent="0.3">
      <c r="A24" s="4">
        <v>16</v>
      </c>
      <c r="B24" s="9" t="s">
        <v>130</v>
      </c>
      <c r="C24" s="5" t="s">
        <v>13</v>
      </c>
      <c r="D24" s="5">
        <v>0</v>
      </c>
      <c r="E24" s="81"/>
      <c r="F24" s="6"/>
      <c r="G24" s="6"/>
      <c r="H24" s="6"/>
    </row>
    <row r="25" spans="1:8" ht="21" customHeight="1" x14ac:dyDescent="0.3">
      <c r="A25" s="4">
        <v>17</v>
      </c>
      <c r="B25" s="9" t="s">
        <v>131</v>
      </c>
      <c r="C25" s="5" t="s">
        <v>13</v>
      </c>
      <c r="D25" s="5">
        <v>0</v>
      </c>
      <c r="E25" s="81"/>
      <c r="F25" s="6"/>
      <c r="G25" s="6"/>
      <c r="H25" s="6"/>
    </row>
    <row r="26" spans="1:8" ht="23.25" customHeight="1" x14ac:dyDescent="0.3">
      <c r="A26" s="4">
        <v>18</v>
      </c>
      <c r="B26" s="19" t="s">
        <v>117</v>
      </c>
      <c r="C26" s="5" t="s">
        <v>13</v>
      </c>
      <c r="D26" s="49">
        <f>D18-D29</f>
        <v>534142.27</v>
      </c>
      <c r="E26" s="82"/>
      <c r="F26" s="6"/>
      <c r="G26" s="6"/>
      <c r="H26" s="6"/>
    </row>
    <row r="27" spans="1:8" ht="39" customHeight="1" x14ac:dyDescent="0.3">
      <c r="A27" s="4">
        <v>19</v>
      </c>
      <c r="B27" s="19" t="s">
        <v>118</v>
      </c>
      <c r="C27" s="5" t="s">
        <v>13</v>
      </c>
      <c r="D27" s="49"/>
      <c r="E27" s="82"/>
      <c r="F27" s="6"/>
      <c r="G27" s="6"/>
      <c r="H27" s="6"/>
    </row>
    <row r="28" spans="1:8" ht="25.5" customHeight="1" x14ac:dyDescent="0.3">
      <c r="A28" s="4">
        <v>20</v>
      </c>
      <c r="B28" s="9" t="s">
        <v>123</v>
      </c>
      <c r="C28" s="5" t="s">
        <v>13</v>
      </c>
      <c r="D28" s="5">
        <v>0</v>
      </c>
      <c r="E28" s="81"/>
      <c r="F28" s="6"/>
      <c r="G28" s="6"/>
      <c r="H28" s="6"/>
    </row>
    <row r="29" spans="1:8" ht="20.25" customHeight="1" x14ac:dyDescent="0.3">
      <c r="A29" s="4">
        <v>21</v>
      </c>
      <c r="B29" s="9" t="s">
        <v>124</v>
      </c>
      <c r="C29" s="5" t="s">
        <v>13</v>
      </c>
      <c r="D29" s="49">
        <v>371181.71</v>
      </c>
      <c r="E29" s="82"/>
      <c r="F29" s="6"/>
      <c r="G29" s="6"/>
      <c r="H29" s="6"/>
    </row>
    <row r="30" spans="1:8" ht="15.6" x14ac:dyDescent="0.3">
      <c r="A30" s="79"/>
      <c r="B30" s="80"/>
      <c r="C30" s="80"/>
      <c r="D30" s="81"/>
      <c r="E30" s="82"/>
      <c r="F30" s="6"/>
      <c r="G30" s="6"/>
      <c r="H30" s="6"/>
    </row>
    <row r="31" spans="1:8" ht="15.6" x14ac:dyDescent="0.3">
      <c r="A31" s="79"/>
      <c r="B31" s="99" t="s">
        <v>316</v>
      </c>
      <c r="C31" s="83"/>
      <c r="D31" s="81"/>
      <c r="E31" s="82"/>
      <c r="F31" s="114"/>
      <c r="G31" s="6"/>
      <c r="H31" s="6"/>
    </row>
    <row r="32" spans="1:8" ht="15.6" x14ac:dyDescent="0.3">
      <c r="A32" s="156" t="s">
        <v>321</v>
      </c>
      <c r="B32" s="157"/>
      <c r="C32" s="157"/>
      <c r="D32" s="157"/>
      <c r="E32" s="158"/>
      <c r="F32" s="158"/>
      <c r="G32" s="6"/>
      <c r="H32" s="6"/>
    </row>
    <row r="33" spans="1:8" ht="87.75" customHeight="1" x14ac:dyDescent="0.3">
      <c r="A33" s="64"/>
      <c r="B33" s="64" t="s">
        <v>304</v>
      </c>
      <c r="C33" s="64" t="s">
        <v>323</v>
      </c>
      <c r="D33" s="117" t="s">
        <v>324</v>
      </c>
      <c r="E33" s="119"/>
      <c r="F33" s="115"/>
      <c r="G33" s="6"/>
      <c r="H33" s="6"/>
    </row>
    <row r="34" spans="1:8" ht="19.5" customHeight="1" x14ac:dyDescent="0.3">
      <c r="A34" s="84">
        <v>1</v>
      </c>
      <c r="B34" s="66" t="s">
        <v>305</v>
      </c>
      <c r="C34" s="65">
        <v>141227.45000000001</v>
      </c>
      <c r="D34" s="118" t="s">
        <v>244</v>
      </c>
      <c r="E34" s="120"/>
      <c r="F34" s="103"/>
      <c r="G34" s="6"/>
      <c r="H34" s="6"/>
    </row>
    <row r="35" spans="1:8" ht="22.5" customHeight="1" x14ac:dyDescent="0.3">
      <c r="A35" s="84">
        <v>2</v>
      </c>
      <c r="B35" s="66" t="s">
        <v>306</v>
      </c>
      <c r="C35" s="65">
        <v>116117.5</v>
      </c>
      <c r="D35" s="118" t="s">
        <v>261</v>
      </c>
      <c r="E35" s="120"/>
      <c r="F35" s="103"/>
      <c r="G35" s="6"/>
      <c r="H35" s="6"/>
    </row>
    <row r="36" spans="1:8" ht="15.6" x14ac:dyDescent="0.3">
      <c r="A36" s="84">
        <v>3</v>
      </c>
      <c r="B36" s="67" t="s">
        <v>307</v>
      </c>
      <c r="C36" s="68">
        <v>38932.67</v>
      </c>
      <c r="D36" s="118" t="s">
        <v>263</v>
      </c>
      <c r="E36" s="120"/>
      <c r="F36" s="103"/>
      <c r="G36" s="6"/>
      <c r="H36" s="6"/>
    </row>
    <row r="37" spans="1:8" ht="62.4" x14ac:dyDescent="0.3">
      <c r="A37" s="84">
        <v>4</v>
      </c>
      <c r="B37" s="67" t="s">
        <v>308</v>
      </c>
      <c r="C37" s="68">
        <v>44462</v>
      </c>
      <c r="D37" s="118" t="s">
        <v>244</v>
      </c>
      <c r="E37" s="120"/>
      <c r="F37" s="103"/>
      <c r="G37" s="6"/>
      <c r="H37" s="6"/>
    </row>
    <row r="38" spans="1:8" ht="109.2" x14ac:dyDescent="0.3">
      <c r="A38" s="84">
        <v>5</v>
      </c>
      <c r="B38" s="67" t="s">
        <v>309</v>
      </c>
      <c r="C38" s="68">
        <v>116014.66</v>
      </c>
      <c r="D38" s="118" t="s">
        <v>244</v>
      </c>
      <c r="E38" s="120"/>
      <c r="F38" s="103"/>
      <c r="G38" s="6"/>
      <c r="H38" s="6"/>
    </row>
    <row r="39" spans="1:8" ht="15.6" x14ac:dyDescent="0.3">
      <c r="A39" s="84">
        <v>6</v>
      </c>
      <c r="B39" s="67" t="s">
        <v>314</v>
      </c>
      <c r="C39" s="68">
        <f>6000*2*12+12000</f>
        <v>156000</v>
      </c>
      <c r="D39" s="118" t="s">
        <v>263</v>
      </c>
      <c r="E39" s="120"/>
      <c r="F39" s="103"/>
      <c r="G39" s="6"/>
      <c r="H39" s="6"/>
    </row>
    <row r="40" spans="1:8" ht="46.8" x14ac:dyDescent="0.3">
      <c r="A40" s="84">
        <v>7</v>
      </c>
      <c r="B40" s="67" t="s">
        <v>310</v>
      </c>
      <c r="C40" s="65">
        <v>9368</v>
      </c>
      <c r="D40" s="117" t="s">
        <v>325</v>
      </c>
      <c r="E40" s="120"/>
      <c r="F40" s="69"/>
      <c r="G40" s="6"/>
      <c r="H40" s="6"/>
    </row>
    <row r="41" spans="1:8" ht="31.2" x14ac:dyDescent="0.3">
      <c r="A41" s="84">
        <v>8</v>
      </c>
      <c r="B41" s="67" t="s">
        <v>317</v>
      </c>
      <c r="C41" s="68">
        <f>475*2</f>
        <v>950</v>
      </c>
      <c r="D41" s="118" t="s">
        <v>329</v>
      </c>
      <c r="E41" s="120"/>
      <c r="F41" s="69"/>
      <c r="G41" s="6"/>
      <c r="H41" s="6"/>
    </row>
    <row r="42" spans="1:8" ht="31.2" x14ac:dyDescent="0.3">
      <c r="A42" s="84">
        <v>9</v>
      </c>
      <c r="B42" s="67" t="s">
        <v>332</v>
      </c>
      <c r="C42" s="68">
        <v>6500</v>
      </c>
      <c r="D42" s="118" t="s">
        <v>329</v>
      </c>
      <c r="E42" s="121"/>
      <c r="F42" s="69"/>
      <c r="G42" s="6"/>
      <c r="H42" s="6"/>
    </row>
    <row r="43" spans="1:8" ht="31.2" x14ac:dyDescent="0.3">
      <c r="A43" s="84">
        <v>10</v>
      </c>
      <c r="B43" s="67" t="s">
        <v>335</v>
      </c>
      <c r="C43" s="128">
        <v>19001.3</v>
      </c>
      <c r="D43" s="117" t="s">
        <v>311</v>
      </c>
      <c r="E43" s="120"/>
      <c r="F43" s="103"/>
      <c r="G43" s="6"/>
      <c r="H43" s="1"/>
    </row>
    <row r="44" spans="1:8" ht="38.25" customHeight="1" x14ac:dyDescent="0.3">
      <c r="A44" s="84">
        <v>11</v>
      </c>
      <c r="B44" s="67" t="s">
        <v>333</v>
      </c>
      <c r="C44" s="68">
        <f>4340*2</f>
        <v>8680</v>
      </c>
      <c r="D44" s="118" t="s">
        <v>328</v>
      </c>
      <c r="E44" s="121"/>
      <c r="F44" s="103"/>
      <c r="G44" s="6"/>
      <c r="H44" s="6"/>
    </row>
    <row r="45" spans="1:8" ht="115.5" customHeight="1" x14ac:dyDescent="0.3">
      <c r="A45" s="84">
        <v>12</v>
      </c>
      <c r="B45" s="67" t="s">
        <v>326</v>
      </c>
      <c r="C45" s="68">
        <v>14098.33</v>
      </c>
      <c r="D45" s="118" t="s">
        <v>244</v>
      </c>
      <c r="E45" s="120"/>
      <c r="F45" s="103"/>
      <c r="G45" s="6"/>
      <c r="H45" s="6"/>
    </row>
    <row r="46" spans="1:8" ht="34.5" customHeight="1" x14ac:dyDescent="0.3">
      <c r="A46" s="84">
        <v>13</v>
      </c>
      <c r="B46" s="70" t="s">
        <v>322</v>
      </c>
      <c r="C46" s="68">
        <f>0.15*D16</f>
        <v>98776.206000000006</v>
      </c>
      <c r="D46" s="118" t="s">
        <v>244</v>
      </c>
      <c r="E46" s="120"/>
      <c r="F46" s="103"/>
      <c r="G46" s="6"/>
      <c r="H46" s="6"/>
    </row>
    <row r="47" spans="1:8" ht="15.6" x14ac:dyDescent="0.3">
      <c r="A47" s="92"/>
      <c r="B47" s="91"/>
      <c r="C47" s="91"/>
      <c r="D47" s="91"/>
      <c r="E47" s="90"/>
      <c r="F47" s="103"/>
      <c r="G47" s="6"/>
      <c r="H47" s="6"/>
    </row>
    <row r="48" spans="1:8" ht="15.6" x14ac:dyDescent="0.3">
      <c r="A48" s="93"/>
      <c r="B48" s="98" t="s">
        <v>318</v>
      </c>
      <c r="C48" s="90"/>
      <c r="D48" s="90"/>
      <c r="E48" s="90"/>
      <c r="F48" s="103"/>
      <c r="G48" s="6"/>
      <c r="H48" s="6"/>
    </row>
    <row r="49" spans="1:8" ht="31.5" customHeight="1" x14ac:dyDescent="0.3">
      <c r="A49" s="93"/>
      <c r="B49" s="153" t="s">
        <v>341</v>
      </c>
      <c r="C49" s="153"/>
      <c r="D49" s="97">
        <v>187207.27999999997</v>
      </c>
      <c r="E49" s="90"/>
      <c r="F49" s="103"/>
      <c r="G49" s="6"/>
      <c r="H49" s="6"/>
    </row>
    <row r="50" spans="1:8" ht="15.6" x14ac:dyDescent="0.3">
      <c r="A50" s="93"/>
      <c r="B50" s="153" t="s">
        <v>344</v>
      </c>
      <c r="C50" s="153"/>
      <c r="D50" s="97">
        <f>D17</f>
        <v>222954.6</v>
      </c>
      <c r="E50" s="90"/>
      <c r="F50" s="103"/>
      <c r="G50" s="6"/>
      <c r="H50" s="6"/>
    </row>
    <row r="51" spans="1:8" ht="15.6" x14ac:dyDescent="0.3">
      <c r="A51" s="93"/>
      <c r="B51" s="153" t="s">
        <v>345</v>
      </c>
      <c r="C51" s="153"/>
      <c r="D51" s="97">
        <f>D21</f>
        <v>228989.91</v>
      </c>
      <c r="E51" s="90"/>
      <c r="F51" s="103"/>
      <c r="G51" s="6"/>
      <c r="H51" s="6"/>
    </row>
    <row r="52" spans="1:8" ht="15.6" x14ac:dyDescent="0.3">
      <c r="A52" s="156" t="s">
        <v>330</v>
      </c>
      <c r="B52" s="157"/>
      <c r="C52" s="157"/>
      <c r="D52" s="157"/>
      <c r="E52" s="158"/>
      <c r="F52" s="158"/>
      <c r="G52" s="6"/>
      <c r="H52" s="6"/>
    </row>
    <row r="53" spans="1:8" ht="78" x14ac:dyDescent="0.3">
      <c r="A53" s="84"/>
      <c r="B53" s="64" t="s">
        <v>304</v>
      </c>
      <c r="C53" s="64" t="s">
        <v>323</v>
      </c>
      <c r="D53" s="117" t="s">
        <v>331</v>
      </c>
      <c r="E53" s="119"/>
      <c r="F53" s="103"/>
      <c r="G53" s="6"/>
      <c r="H53" s="6"/>
    </row>
    <row r="54" spans="1:8" ht="33.75" customHeight="1" x14ac:dyDescent="0.3">
      <c r="A54" s="84">
        <v>1</v>
      </c>
      <c r="B54" s="67" t="s">
        <v>362</v>
      </c>
      <c r="C54" s="68">
        <v>5687</v>
      </c>
      <c r="D54" s="118"/>
      <c r="E54" s="121"/>
      <c r="F54" s="103"/>
      <c r="G54" s="6"/>
      <c r="H54" s="6"/>
    </row>
    <row r="55" spans="1:8" ht="28.2" customHeight="1" x14ac:dyDescent="0.3">
      <c r="A55" s="84">
        <v>2</v>
      </c>
      <c r="B55" s="70" t="s">
        <v>349</v>
      </c>
      <c r="C55" s="106">
        <f>1511*3</f>
        <v>4533</v>
      </c>
      <c r="D55" s="122" t="s">
        <v>340</v>
      </c>
      <c r="E55" s="121"/>
      <c r="F55" s="114"/>
      <c r="G55" s="6"/>
      <c r="H55" s="6"/>
    </row>
    <row r="56" spans="1:8" ht="31.2" x14ac:dyDescent="0.3">
      <c r="A56" s="84">
        <v>3</v>
      </c>
      <c r="B56" s="75" t="s">
        <v>350</v>
      </c>
      <c r="C56" s="107">
        <v>1511</v>
      </c>
      <c r="D56" s="123" t="s">
        <v>351</v>
      </c>
      <c r="E56" s="124"/>
      <c r="F56" s="114"/>
      <c r="G56" s="6"/>
      <c r="H56" s="6"/>
    </row>
    <row r="57" spans="1:8" ht="46.8" x14ac:dyDescent="0.3">
      <c r="A57" s="84">
        <v>4</v>
      </c>
      <c r="B57" s="76" t="s">
        <v>352</v>
      </c>
      <c r="C57" s="106">
        <v>2320</v>
      </c>
      <c r="D57" s="123" t="s">
        <v>353</v>
      </c>
      <c r="E57" s="124"/>
      <c r="F57" s="114"/>
      <c r="G57" s="6"/>
      <c r="H57" s="6"/>
    </row>
    <row r="58" spans="1:8" ht="31.2" x14ac:dyDescent="0.3">
      <c r="A58" s="84">
        <v>5</v>
      </c>
      <c r="B58" s="78" t="s">
        <v>354</v>
      </c>
      <c r="C58" s="128">
        <v>287000</v>
      </c>
      <c r="D58" s="123"/>
      <c r="E58" s="124"/>
      <c r="F58" s="114"/>
      <c r="G58" s="6"/>
      <c r="H58" s="6"/>
    </row>
    <row r="59" spans="1:8" ht="93.6" x14ac:dyDescent="0.3">
      <c r="A59" s="84">
        <v>6</v>
      </c>
      <c r="B59" s="78" t="s">
        <v>356</v>
      </c>
      <c r="C59" s="108">
        <v>8865</v>
      </c>
      <c r="D59" s="123" t="s">
        <v>355</v>
      </c>
      <c r="E59" s="124"/>
      <c r="F59" s="114"/>
      <c r="G59" s="6"/>
      <c r="H59" s="6"/>
    </row>
    <row r="60" spans="1:8" ht="15.6" x14ac:dyDescent="0.3">
      <c r="A60" s="84">
        <v>7</v>
      </c>
      <c r="B60" s="78" t="s">
        <v>357</v>
      </c>
      <c r="C60" s="125">
        <v>1125.31</v>
      </c>
      <c r="D60" s="123"/>
      <c r="E60" s="124"/>
      <c r="F60" s="114"/>
      <c r="G60" s="6"/>
      <c r="H60" s="6"/>
    </row>
    <row r="61" spans="1:8" ht="15.6" x14ac:dyDescent="0.3">
      <c r="A61" s="84">
        <v>8</v>
      </c>
      <c r="B61" s="131" t="s">
        <v>358</v>
      </c>
      <c r="C61" s="126">
        <v>5675</v>
      </c>
      <c r="D61" s="127" t="s">
        <v>336</v>
      </c>
      <c r="E61" s="124"/>
      <c r="F61" s="114"/>
      <c r="G61" s="6"/>
      <c r="H61" s="6"/>
    </row>
    <row r="62" spans="1:8" ht="46.8" x14ac:dyDescent="0.3">
      <c r="A62" s="84">
        <v>9</v>
      </c>
      <c r="B62" s="78" t="s">
        <v>359</v>
      </c>
      <c r="C62" s="126">
        <v>5540.12</v>
      </c>
      <c r="D62" s="123" t="s">
        <v>360</v>
      </c>
      <c r="E62" s="124"/>
      <c r="F62" s="114"/>
      <c r="G62" s="6"/>
      <c r="H62" s="6"/>
    </row>
    <row r="63" spans="1:8" ht="31.2" x14ac:dyDescent="0.3">
      <c r="A63" s="84">
        <v>10</v>
      </c>
      <c r="B63" s="78" t="s">
        <v>364</v>
      </c>
      <c r="C63" s="126">
        <v>40710</v>
      </c>
      <c r="D63" s="123" t="s">
        <v>363</v>
      </c>
      <c r="E63" s="124"/>
      <c r="F63" s="114"/>
      <c r="G63" s="6"/>
      <c r="H63" s="6"/>
    </row>
    <row r="64" spans="1:8" ht="31.2" x14ac:dyDescent="0.3">
      <c r="A64" s="84">
        <v>11</v>
      </c>
      <c r="B64" s="78" t="s">
        <v>342</v>
      </c>
      <c r="C64" s="108">
        <f>(13+18)*900</f>
        <v>27900</v>
      </c>
      <c r="D64" s="123" t="s">
        <v>361</v>
      </c>
      <c r="E64" s="124"/>
      <c r="F64" s="114"/>
      <c r="G64" s="6"/>
      <c r="H64" s="6"/>
    </row>
    <row r="65" spans="1:10" ht="31.2" x14ac:dyDescent="0.3">
      <c r="A65" s="84">
        <v>12</v>
      </c>
      <c r="B65" s="78" t="s">
        <v>346</v>
      </c>
      <c r="C65" s="112">
        <f>SUM(C54:C64)</f>
        <v>390866.43</v>
      </c>
      <c r="D65" s="123"/>
      <c r="E65" s="124"/>
      <c r="F65" s="114"/>
      <c r="G65" s="6"/>
      <c r="H65" s="6"/>
    </row>
    <row r="66" spans="1:10" ht="46.8" x14ac:dyDescent="0.3">
      <c r="A66" s="100"/>
      <c r="B66" s="104" t="s">
        <v>347</v>
      </c>
      <c r="C66" s="98">
        <f>D51-C65</f>
        <v>-161876.51999999999</v>
      </c>
      <c r="D66" s="101"/>
      <c r="E66" s="102"/>
      <c r="F66" s="114"/>
      <c r="G66" s="6"/>
      <c r="H66" s="6"/>
    </row>
    <row r="67" spans="1:10" ht="46.8" x14ac:dyDescent="0.3">
      <c r="A67" s="100"/>
      <c r="B67" s="109" t="s">
        <v>348</v>
      </c>
      <c r="C67" s="111">
        <f>C66+D49</f>
        <v>25330.75999999998</v>
      </c>
      <c r="D67" s="101"/>
      <c r="E67" s="102"/>
      <c r="F67" s="114"/>
      <c r="G67" s="6"/>
      <c r="H67" s="6"/>
    </row>
    <row r="68" spans="1:10" ht="15.6" x14ac:dyDescent="0.3">
      <c r="A68" s="100"/>
      <c r="B68" s="109"/>
      <c r="C68" s="110"/>
      <c r="D68" s="101"/>
      <c r="E68" s="102"/>
      <c r="F68" s="6"/>
      <c r="G68" s="6"/>
      <c r="H68" s="6"/>
    </row>
    <row r="69" spans="1:10" ht="15.6" x14ac:dyDescent="0.3">
      <c r="A69" s="162" t="s">
        <v>320</v>
      </c>
      <c r="B69" s="162"/>
      <c r="C69" s="162"/>
      <c r="D69" s="162"/>
      <c r="E69" s="162"/>
      <c r="F69" s="58"/>
      <c r="G69" s="6"/>
      <c r="H69" s="6"/>
    </row>
    <row r="70" spans="1:10" ht="15.6" x14ac:dyDescent="0.3">
      <c r="A70" s="113"/>
      <c r="B70" s="113"/>
      <c r="C70" s="113"/>
      <c r="D70" s="113"/>
      <c r="E70" s="113"/>
      <c r="F70" s="58"/>
      <c r="G70" s="6"/>
      <c r="H70" s="6"/>
    </row>
    <row r="71" spans="1:10" ht="15.6" x14ac:dyDescent="0.3">
      <c r="A71" s="163" t="s">
        <v>189</v>
      </c>
      <c r="B71" s="163"/>
      <c r="C71" s="163"/>
      <c r="D71" s="163"/>
      <c r="E71" s="163"/>
      <c r="F71" s="1"/>
      <c r="G71" s="1"/>
      <c r="H71" s="1"/>
    </row>
    <row r="72" spans="1:10" ht="15.6" x14ac:dyDescent="0.3">
      <c r="A72" s="23">
        <v>1</v>
      </c>
      <c r="B72" s="71" t="s">
        <v>190</v>
      </c>
      <c r="C72" s="71"/>
      <c r="D72" s="23" t="s">
        <v>6</v>
      </c>
      <c r="E72" s="64">
        <v>0</v>
      </c>
      <c r="F72" s="1"/>
      <c r="G72" s="1"/>
      <c r="H72" s="1"/>
    </row>
    <row r="73" spans="1:10" ht="15.6" x14ac:dyDescent="0.3">
      <c r="A73" s="23">
        <v>2</v>
      </c>
      <c r="B73" s="71" t="s">
        <v>191</v>
      </c>
      <c r="C73" s="71"/>
      <c r="D73" s="23" t="s">
        <v>6</v>
      </c>
      <c r="E73" s="64">
        <v>0</v>
      </c>
      <c r="F73" s="1"/>
      <c r="G73" s="1"/>
      <c r="H73" s="1"/>
    </row>
    <row r="74" spans="1:10" ht="31.2" x14ac:dyDescent="0.3">
      <c r="A74" s="23">
        <v>3</v>
      </c>
      <c r="B74" s="71" t="s">
        <v>192</v>
      </c>
      <c r="C74" s="71"/>
      <c r="D74" s="23" t="s">
        <v>6</v>
      </c>
      <c r="E74" s="64">
        <v>0</v>
      </c>
      <c r="F74" s="1"/>
      <c r="G74" s="1"/>
      <c r="H74" s="1"/>
      <c r="I74" t="s">
        <v>337</v>
      </c>
      <c r="J74" t="s">
        <v>338</v>
      </c>
    </row>
    <row r="75" spans="1:10" ht="15.6" x14ac:dyDescent="0.3">
      <c r="A75" s="23">
        <v>4</v>
      </c>
      <c r="B75" s="71" t="s">
        <v>193</v>
      </c>
      <c r="C75" s="71"/>
      <c r="D75" s="23" t="s">
        <v>13</v>
      </c>
      <c r="E75" s="64">
        <v>0</v>
      </c>
      <c r="F75" s="1"/>
      <c r="G75" s="1"/>
      <c r="H75" s="1"/>
    </row>
    <row r="76" spans="1:10" ht="15.6" x14ac:dyDescent="0.3">
      <c r="A76" s="94"/>
      <c r="B76" s="95"/>
      <c r="C76" s="95"/>
      <c r="D76" s="94"/>
      <c r="E76" s="96"/>
      <c r="F76" s="1"/>
      <c r="G76" s="1"/>
      <c r="H76" s="1"/>
      <c r="I76" t="s">
        <v>339</v>
      </c>
    </row>
    <row r="77" spans="1:10" ht="15.6" x14ac:dyDescent="0.3">
      <c r="A77" s="164" t="s">
        <v>119</v>
      </c>
      <c r="B77" s="164"/>
      <c r="C77" s="164"/>
      <c r="D77" s="164"/>
      <c r="E77" s="164"/>
      <c r="F77" s="116"/>
      <c r="G77" s="116"/>
      <c r="H77" s="116"/>
      <c r="I77">
        <v>42</v>
      </c>
      <c r="J77" t="s">
        <v>334</v>
      </c>
    </row>
    <row r="78" spans="1:10" ht="31.2" x14ac:dyDescent="0.3">
      <c r="A78" s="23">
        <v>1</v>
      </c>
      <c r="B78" s="72" t="s">
        <v>120</v>
      </c>
      <c r="C78" s="72"/>
      <c r="D78" s="23" t="s">
        <v>13</v>
      </c>
      <c r="E78" s="65"/>
      <c r="F78" s="116"/>
      <c r="G78" s="116"/>
      <c r="H78" s="116"/>
    </row>
    <row r="79" spans="1:10" ht="15.6" x14ac:dyDescent="0.3">
      <c r="A79" s="23">
        <v>2</v>
      </c>
      <c r="B79" s="71" t="s">
        <v>125</v>
      </c>
      <c r="C79" s="71"/>
      <c r="D79" s="23" t="s">
        <v>13</v>
      </c>
      <c r="E79" s="65">
        <v>0</v>
      </c>
      <c r="F79" s="116"/>
      <c r="G79" s="116"/>
      <c r="H79" s="116"/>
    </row>
    <row r="80" spans="1:10" ht="15.6" x14ac:dyDescent="0.3">
      <c r="A80" s="23">
        <v>3</v>
      </c>
      <c r="B80" s="71" t="s">
        <v>126</v>
      </c>
      <c r="C80" s="71"/>
      <c r="D80" s="23" t="s">
        <v>13</v>
      </c>
      <c r="E80" s="65">
        <v>548527.24</v>
      </c>
      <c r="F80" s="116"/>
      <c r="G80" s="116"/>
      <c r="H80" s="116"/>
    </row>
    <row r="81" spans="1:8" ht="31.2" x14ac:dyDescent="0.3">
      <c r="A81" s="23">
        <v>4</v>
      </c>
      <c r="B81" s="72" t="s">
        <v>121</v>
      </c>
      <c r="C81" s="72"/>
      <c r="D81" s="23" t="s">
        <v>13</v>
      </c>
      <c r="E81" s="65"/>
      <c r="F81" s="116"/>
      <c r="G81" s="116"/>
      <c r="H81" s="116"/>
    </row>
    <row r="82" spans="1:8" ht="15.6" x14ac:dyDescent="0.3">
      <c r="A82" s="23">
        <v>5</v>
      </c>
      <c r="B82" s="71" t="s">
        <v>125</v>
      </c>
      <c r="C82" s="71"/>
      <c r="D82" s="23" t="s">
        <v>13</v>
      </c>
      <c r="E82" s="65">
        <v>0</v>
      </c>
      <c r="F82" s="116"/>
      <c r="G82" s="116"/>
      <c r="H82" s="116"/>
    </row>
    <row r="83" spans="1:8" ht="15.6" x14ac:dyDescent="0.3">
      <c r="A83" s="23">
        <v>6</v>
      </c>
      <c r="B83" s="71" t="s">
        <v>126</v>
      </c>
      <c r="C83" s="71"/>
      <c r="D83" s="23" t="s">
        <v>13</v>
      </c>
      <c r="E83" s="65">
        <v>667540.74</v>
      </c>
      <c r="F83" s="116"/>
      <c r="G83" s="116"/>
      <c r="H83" s="116"/>
    </row>
    <row r="84" spans="1:8" ht="15.6" x14ac:dyDescent="0.3">
      <c r="A84" s="165" t="s">
        <v>194</v>
      </c>
      <c r="B84" s="165"/>
      <c r="C84" s="165"/>
      <c r="D84" s="165"/>
      <c r="E84" s="165"/>
      <c r="F84" s="116"/>
      <c r="G84" s="116"/>
      <c r="H84" s="116"/>
    </row>
    <row r="85" spans="1:8" ht="46.8" x14ac:dyDescent="0.3">
      <c r="A85" s="166"/>
      <c r="B85" s="72" t="s">
        <v>91</v>
      </c>
      <c r="C85" s="72"/>
      <c r="D85" s="23" t="s">
        <v>5</v>
      </c>
      <c r="E85" s="64" t="s">
        <v>256</v>
      </c>
      <c r="F85" s="8" t="s">
        <v>246</v>
      </c>
      <c r="G85" s="8"/>
      <c r="H85" s="8"/>
    </row>
    <row r="86" spans="1:8" ht="15.6" x14ac:dyDescent="0.3">
      <c r="A86" s="167"/>
      <c r="B86" s="72" t="s">
        <v>59</v>
      </c>
      <c r="C86" s="72"/>
      <c r="D86" s="23" t="s">
        <v>5</v>
      </c>
      <c r="E86" s="64" t="s">
        <v>241</v>
      </c>
      <c r="F86" s="8" t="s">
        <v>241</v>
      </c>
      <c r="G86" s="8"/>
      <c r="H86" s="8"/>
    </row>
    <row r="87" spans="1:8" ht="15.6" x14ac:dyDescent="0.3">
      <c r="A87" s="167"/>
      <c r="B87" s="72" t="s">
        <v>122</v>
      </c>
      <c r="C87" s="72"/>
      <c r="D87" s="23" t="s">
        <v>98</v>
      </c>
      <c r="E87" s="64">
        <v>12885.84</v>
      </c>
      <c r="F87" s="8">
        <v>8262.1200000000008</v>
      </c>
      <c r="G87" s="8"/>
      <c r="H87" s="8"/>
    </row>
    <row r="88" spans="1:8" ht="15.6" x14ac:dyDescent="0.3">
      <c r="A88" s="167"/>
      <c r="B88" s="72" t="s">
        <v>195</v>
      </c>
      <c r="C88" s="72"/>
      <c r="D88" s="23" t="s">
        <v>13</v>
      </c>
      <c r="E88" s="73">
        <v>148072.81</v>
      </c>
      <c r="F88" s="55">
        <v>88075.06</v>
      </c>
      <c r="G88" s="55"/>
      <c r="H88" s="55"/>
    </row>
    <row r="89" spans="1:8" ht="15.6" x14ac:dyDescent="0.3">
      <c r="A89" s="167"/>
      <c r="B89" s="71" t="s">
        <v>196</v>
      </c>
      <c r="C89" s="71"/>
      <c r="D89" s="23" t="s">
        <v>13</v>
      </c>
      <c r="E89" s="74">
        <v>129088.78</v>
      </c>
      <c r="F89" s="56">
        <v>76501.17</v>
      </c>
      <c r="G89" s="56"/>
      <c r="H89" s="56"/>
    </row>
    <row r="90" spans="1:8" ht="15.6" x14ac:dyDescent="0.3">
      <c r="A90" s="167"/>
      <c r="B90" s="71" t="s">
        <v>197</v>
      </c>
      <c r="C90" s="71"/>
      <c r="D90" s="23" t="s">
        <v>13</v>
      </c>
      <c r="E90" s="74">
        <v>18984.03</v>
      </c>
      <c r="F90" s="56">
        <f>F88-F89</f>
        <v>11573.89</v>
      </c>
      <c r="G90" s="56"/>
      <c r="H90" s="56"/>
    </row>
    <row r="91" spans="1:8" ht="31.2" x14ac:dyDescent="0.3">
      <c r="A91" s="167"/>
      <c r="B91" s="71" t="s">
        <v>200</v>
      </c>
      <c r="C91" s="71"/>
      <c r="D91" s="23" t="s">
        <v>13</v>
      </c>
      <c r="E91" s="169" t="s">
        <v>315</v>
      </c>
      <c r="F91" s="170"/>
      <c r="G91" s="170"/>
      <c r="H91" s="171"/>
    </row>
    <row r="92" spans="1:8" ht="31.2" x14ac:dyDescent="0.3">
      <c r="A92" s="167"/>
      <c r="B92" s="71" t="s">
        <v>199</v>
      </c>
      <c r="C92" s="71"/>
      <c r="D92" s="23" t="s">
        <v>13</v>
      </c>
      <c r="E92" s="169" t="s">
        <v>315</v>
      </c>
      <c r="F92" s="170"/>
      <c r="G92" s="170"/>
      <c r="H92" s="171"/>
    </row>
    <row r="93" spans="1:8" ht="31.2" x14ac:dyDescent="0.3">
      <c r="A93" s="167"/>
      <c r="B93" s="71" t="s">
        <v>198</v>
      </c>
      <c r="C93" s="71"/>
      <c r="D93" s="23" t="s">
        <v>13</v>
      </c>
      <c r="E93" s="169" t="s">
        <v>315</v>
      </c>
      <c r="F93" s="170"/>
      <c r="G93" s="170"/>
      <c r="H93" s="171"/>
    </row>
    <row r="94" spans="1:8" ht="46.8" x14ac:dyDescent="0.3">
      <c r="A94" s="168"/>
      <c r="B94" s="72" t="s">
        <v>201</v>
      </c>
      <c r="C94" s="72"/>
      <c r="D94" s="23" t="s">
        <v>13</v>
      </c>
      <c r="E94" s="73">
        <v>0</v>
      </c>
      <c r="F94" s="8">
        <v>0</v>
      </c>
      <c r="G94" s="8">
        <v>0</v>
      </c>
      <c r="H94" s="8">
        <v>0</v>
      </c>
    </row>
    <row r="95" spans="1:8" ht="15.6" x14ac:dyDescent="0.3">
      <c r="A95" s="159" t="s">
        <v>202</v>
      </c>
      <c r="B95" s="160"/>
      <c r="C95" s="160"/>
      <c r="D95" s="160"/>
      <c r="E95" s="161"/>
      <c r="F95" s="116"/>
      <c r="G95" s="116"/>
      <c r="H95" s="116"/>
    </row>
    <row r="96" spans="1:8" ht="15.6" x14ac:dyDescent="0.3">
      <c r="A96" s="23"/>
      <c r="B96" s="71" t="s">
        <v>190</v>
      </c>
      <c r="C96" s="71"/>
      <c r="D96" s="23" t="s">
        <v>6</v>
      </c>
      <c r="E96" s="74">
        <v>0</v>
      </c>
      <c r="F96" s="116"/>
      <c r="G96" s="116"/>
      <c r="H96" s="116"/>
    </row>
    <row r="97" spans="1:8" ht="15.6" x14ac:dyDescent="0.3">
      <c r="A97" s="23"/>
      <c r="B97" s="71" t="s">
        <v>191</v>
      </c>
      <c r="C97" s="71"/>
      <c r="D97" s="23" t="s">
        <v>6</v>
      </c>
      <c r="E97" s="64">
        <v>0</v>
      </c>
      <c r="F97" s="116"/>
      <c r="G97" s="116"/>
      <c r="H97" s="116"/>
    </row>
    <row r="98" spans="1:8" ht="31.2" x14ac:dyDescent="0.3">
      <c r="A98" s="23"/>
      <c r="B98" s="71" t="s">
        <v>192</v>
      </c>
      <c r="C98" s="71"/>
      <c r="D98" s="23" t="s">
        <v>6</v>
      </c>
      <c r="E98" s="105">
        <v>0</v>
      </c>
      <c r="F98" s="116"/>
      <c r="G98" s="116"/>
      <c r="H98" s="116"/>
    </row>
    <row r="99" spans="1:8" ht="15.6" x14ac:dyDescent="0.3">
      <c r="A99" s="23"/>
      <c r="B99" s="71" t="s">
        <v>193</v>
      </c>
      <c r="C99" s="71"/>
      <c r="D99" s="23" t="s">
        <v>13</v>
      </c>
      <c r="E99" s="64">
        <v>0</v>
      </c>
      <c r="F99" s="116"/>
      <c r="G99" s="116"/>
      <c r="H99" s="116"/>
    </row>
    <row r="100" spans="1:8" ht="15.6" x14ac:dyDescent="0.3">
      <c r="A100" s="159" t="s">
        <v>203</v>
      </c>
      <c r="B100" s="160"/>
      <c r="C100" s="160"/>
      <c r="D100" s="160"/>
      <c r="E100" s="161"/>
      <c r="F100" s="116"/>
      <c r="G100" s="116"/>
      <c r="H100" s="116"/>
    </row>
    <row r="101" spans="1:8" ht="31.2" x14ac:dyDescent="0.3">
      <c r="A101" s="23"/>
      <c r="B101" s="71" t="s">
        <v>204</v>
      </c>
      <c r="C101" s="71"/>
      <c r="D101" s="23" t="s">
        <v>6</v>
      </c>
      <c r="E101" s="64">
        <v>0</v>
      </c>
      <c r="F101" s="116"/>
      <c r="G101" s="116"/>
      <c r="H101" s="116"/>
    </row>
    <row r="102" spans="1:8" ht="15.6" x14ac:dyDescent="0.3">
      <c r="A102" s="23"/>
      <c r="B102" s="71" t="s">
        <v>205</v>
      </c>
      <c r="C102" s="71"/>
      <c r="D102" s="23" t="s">
        <v>6</v>
      </c>
      <c r="E102" s="64">
        <v>0</v>
      </c>
      <c r="F102" s="116"/>
      <c r="G102" s="116"/>
      <c r="H102" s="116"/>
    </row>
    <row r="103" spans="1:8" ht="46.8" x14ac:dyDescent="0.3">
      <c r="A103" s="23"/>
      <c r="B103" s="71" t="s">
        <v>206</v>
      </c>
      <c r="C103" s="71"/>
      <c r="D103" s="23" t="s">
        <v>13</v>
      </c>
      <c r="E103" s="105">
        <v>0</v>
      </c>
      <c r="F103" s="116"/>
      <c r="G103" s="116"/>
      <c r="H103" s="116"/>
    </row>
    <row r="104" spans="1:8" ht="15.6" x14ac:dyDescent="0.3">
      <c r="A104" s="1"/>
      <c r="B104" s="1"/>
      <c r="C104" s="1"/>
      <c r="D104" s="1"/>
      <c r="E104" s="1"/>
      <c r="F104" s="1"/>
      <c r="G104" s="1"/>
      <c r="H104" s="1"/>
    </row>
    <row r="105" spans="1:8" ht="15.6" x14ac:dyDescent="0.3">
      <c r="A105" s="1"/>
      <c r="B105" s="1" t="s">
        <v>312</v>
      </c>
      <c r="C105" s="1"/>
      <c r="D105" s="1"/>
      <c r="E105" s="1" t="s">
        <v>313</v>
      </c>
      <c r="F105" s="1"/>
      <c r="G105" s="1"/>
      <c r="H105" s="1"/>
    </row>
  </sheetData>
  <mergeCells count="17">
    <mergeCell ref="A95:E95"/>
    <mergeCell ref="A100:E100"/>
    <mergeCell ref="A52:F52"/>
    <mergeCell ref="A69:E69"/>
    <mergeCell ref="A71:E71"/>
    <mergeCell ref="A77:E77"/>
    <mergeCell ref="A84:E84"/>
    <mergeCell ref="A85:A94"/>
    <mergeCell ref="E91:H91"/>
    <mergeCell ref="E92:H92"/>
    <mergeCell ref="E93:H93"/>
    <mergeCell ref="B51:C51"/>
    <mergeCell ref="D1:E4"/>
    <mergeCell ref="A6:E6"/>
    <mergeCell ref="A32:F32"/>
    <mergeCell ref="B49:C49"/>
    <mergeCell ref="B50:C50"/>
  </mergeCells>
  <pageMargins left="0.51041666666666663" right="0.47916666666666669" top="0.75" bottom="0.5104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2,8+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2023-05-16T03:08:56Z</dcterms:modified>
</cp:coreProperties>
</file>