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7BC15556-FD42-46E1-B7A7-36E9543F487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  <sheet name="Лист1" sheetId="13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12" l="1"/>
  <c r="C53" i="12" l="1"/>
  <c r="D49" i="12" l="1"/>
  <c r="C55" i="12"/>
  <c r="D56" i="12" s="1"/>
  <c r="D57" i="12" s="1"/>
  <c r="C46" i="12" l="1"/>
  <c r="D15" i="12" l="1"/>
  <c r="D14" i="12"/>
  <c r="D50" i="12" l="1"/>
  <c r="D17" i="12" l="1"/>
  <c r="D24" i="12" s="1"/>
  <c r="D13" i="12"/>
  <c r="D16" i="12" l="1"/>
</calcChain>
</file>

<file path=xl/sharedStrings.xml><?xml version="1.0" encoding="utf-8"?>
<sst xmlns="http://schemas.openxmlformats.org/spreadsheetml/2006/main" count="104" uniqueCount="76">
  <si>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</si>
  <si>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</si>
  <si>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</si>
  <si>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</si>
  <si>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</si>
  <si>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</si>
  <si>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</si>
  <si>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руб.</t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</si>
  <si>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</si>
  <si>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</si>
  <si>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</si>
  <si>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</si>
  <si>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</si>
  <si>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</si>
  <si>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</si>
  <si>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</si>
  <si>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</si>
  <si>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</si>
  <si>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</si>
  <si>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</si>
  <si>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</si>
  <si>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</si>
  <si>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</si>
  <si>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</si>
  <si>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</si>
  <si>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</si>
  <si>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</si>
  <si>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</si>
  <si>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</si>
  <si>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</si>
  <si>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</si>
  <si>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Ежедневно</t>
  </si>
  <si>
    <t>Круглосуточно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</si>
  <si>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</si>
  <si>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</si>
  <si>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</si>
  <si>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</si>
  <si>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</si>
  <si>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</si>
  <si>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</si>
  <si>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</si>
  <si>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</si>
  <si>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Посыпка пешеходных дорожек отсевом</t>
  </si>
  <si>
    <t>Подготовка и сдача теплового пункта к отопительному периоду</t>
  </si>
  <si>
    <t>Генеральная уборка подъезда (апрель, сентябрь)</t>
  </si>
  <si>
    <t xml:space="preserve">Очистка от снега кровли и подъездных козырьков </t>
  </si>
  <si>
    <t>Очистка придомовой территории (стоянки) с привлечением спец. техники</t>
  </si>
  <si>
    <t>Утверждаю                                                                  генеральный директор                                                          ООО "УК "Прибайкальская"                                            Н. Н. Орленко</t>
  </si>
  <si>
    <t>Содержание</t>
  </si>
  <si>
    <t>Текущий ремонт</t>
  </si>
  <si>
    <t>Главный инженер ООО "УК "Прибайкальская"                                           Белкин И. О.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</si>
  <si>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</si>
  <si>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</si>
  <si>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</si>
  <si>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Промывка системы отопления после окончпния отоптельногопериода</t>
  </si>
  <si>
    <t>1 раз после отопительного периода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</si>
  <si>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</si>
  <si>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</si>
  <si>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по необходимости в зимний период</t>
  </si>
  <si>
    <t>2 раза в год</t>
  </si>
  <si>
    <t>Услуги по управлению многоквартирным домом</t>
  </si>
  <si>
    <t>Дезинсекция и дератизация подвальных помещений</t>
  </si>
  <si>
    <t>ежеквартально и по необходимости</t>
  </si>
  <si>
    <t>1 раз в год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</si>
  <si>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</si>
  <si>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</si>
  <si>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</si>
  <si>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Перерасход (-) или экономия (+) средств по статье текущий ремонт за 2021 г, руб.</t>
  </si>
  <si>
    <t>Форма 2.8. Отчет об исполнении ООО "УК "Прибайкальская" договора управления смет доходов и расходов МКД м-на Университетский, 117 за период с 01.01.2022 г. по 31.12.2022 г.</t>
  </si>
  <si>
    <t>Начислено по статье текущий ремонт за 2022 г. руб.</t>
  </si>
  <si>
    <t>Оплачено по статье текущий ремонт за 2022 г, руб.</t>
  </si>
  <si>
    <t>Сумма расходов по статье текущий ремонт за 2022 г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</si>
  <si>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</si>
  <si>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</si>
  <si>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 xml:space="preserve">Окраска цоколя </t>
  </si>
  <si>
    <t>Ремонт деревянных дверей с чердака на кровлю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</si>
</sst>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3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Border="1" applyAlignment="1">
      <alignment vertical="center" wrapText="1"/>
    </xf>
    <xf numFmtId="2" fontId="11" fillId="3" borderId="0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8">
          <cell r="AE8">
            <v>207136.56</v>
          </cell>
          <cell r="AI8">
            <v>23538.240000000002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topLeftCell="A51" zoomScale="130" zoomScaleNormal="130" workbookViewId="0">
      <selection activeCell="C41" sqref="C41"/>
    </sheetView>
  </sheetViews>
  <sheetFormatPr defaultColWidth="9.109375" defaultRowHeight="15.6" x14ac:dyDescent="0.3"/>
  <cols>
    <col min="1" max="1" width="6.88671875" style="40" customWidth="1"/>
    <col min="2" max="2" width="48.44140625" style="6" customWidth="1"/>
    <col min="3" max="3" width="16" style="6" customWidth="1"/>
    <col min="4" max="4" width="17" style="1" customWidth="1"/>
    <col min="5" max="5" width="16.33203125" style="1" customWidth="1"/>
    <col min="6" max="6" width="12" style="1" customWidth="1"/>
    <col min="7" max="8" width="11" style="1" customWidth="1"/>
    <col min="9" max="16384" width="9.109375" style="1"/>
  </cols>
  <sheetData>
    <row r="1" spans="1:8" ht="15.75" customHeight="1" x14ac:dyDescent="0.3">
      <c r="D1" s="61" t="s">
        <v>47</v>
      </c>
      <c r="E1" s="61"/>
      <c r="F1" s="32"/>
      <c r="G1" s="32"/>
      <c r="H1" s="32"/>
    </row>
    <row r="2" spans="1:8" ht="18" x14ac:dyDescent="0.35">
      <c r="B2" s="13"/>
      <c r="C2" s="13"/>
      <c r="D2" s="61"/>
      <c r="E2" s="61"/>
      <c r="F2" s="32"/>
      <c r="G2" s="32"/>
      <c r="H2" s="32"/>
    </row>
    <row r="3" spans="1:8" ht="44.25" customHeight="1" x14ac:dyDescent="0.35">
      <c r="B3" s="14"/>
      <c r="C3" s="14"/>
      <c r="D3" s="61"/>
      <c r="E3" s="61"/>
      <c r="F3" s="32"/>
      <c r="G3" s="32"/>
      <c r="H3" s="32"/>
    </row>
    <row r="4" spans="1:8" ht="70.5" customHeight="1" x14ac:dyDescent="0.3">
      <c r="A4" s="62" t="s">
        <v>68</v>
      </c>
      <c r="B4" s="62"/>
      <c r="C4" s="62"/>
      <c r="D4" s="62"/>
      <c r="E4" s="62"/>
      <c r="F4" s="33"/>
    </row>
    <row r="6" spans="1:8" ht="31.2" x14ac:dyDescent="0.3">
      <c r="A6" s="41" t="s">
        <v>0</v>
      </c>
      <c r="B6" s="7" t="s">
        <v>1</v>
      </c>
      <c r="C6" s="2" t="s">
        <v>2</v>
      </c>
      <c r="D6" s="2" t="s">
        <v>3</v>
      </c>
      <c r="E6" s="37"/>
    </row>
    <row r="7" spans="1:8" x14ac:dyDescent="0.3">
      <c r="A7" s="42">
        <v>1</v>
      </c>
      <c r="B7" s="8" t="s">
        <v>4</v>
      </c>
      <c r="C7" s="3" t="s">
        <v>5</v>
      </c>
      <c r="D7" s="11">
        <v>44996</v>
      </c>
      <c r="E7" s="38"/>
      <c r="F7" s="4"/>
      <c r="G7" s="4"/>
      <c r="H7" s="4"/>
    </row>
    <row r="8" spans="1:8" x14ac:dyDescent="0.3">
      <c r="A8" s="42">
        <v>2</v>
      </c>
      <c r="B8" s="8" t="s">
        <v>8</v>
      </c>
      <c r="C8" s="3" t="s">
        <v>5</v>
      </c>
      <c r="D8" s="11">
        <v>44562</v>
      </c>
      <c r="E8" s="38"/>
      <c r="F8" s="4"/>
      <c r="G8" s="4"/>
      <c r="H8" s="4"/>
    </row>
    <row r="9" spans="1:8" x14ac:dyDescent="0.3">
      <c r="A9" s="42">
        <v>3</v>
      </c>
      <c r="B9" s="8" t="s">
        <v>9</v>
      </c>
      <c r="C9" s="3" t="s">
        <v>5</v>
      </c>
      <c r="D9" s="11">
        <v>44926</v>
      </c>
      <c r="E9" s="38"/>
      <c r="F9" s="4"/>
      <c r="G9" s="4"/>
      <c r="H9" s="4"/>
    </row>
    <row r="10" spans="1:8" ht="31.2" x14ac:dyDescent="0.3">
      <c r="A10" s="42">
        <v>4</v>
      </c>
      <c r="B10" s="9" t="s">
        <v>10</v>
      </c>
      <c r="C10" s="3" t="s">
        <v>7</v>
      </c>
      <c r="D10" s="3"/>
      <c r="E10" s="35"/>
      <c r="F10" s="4"/>
      <c r="G10" s="4"/>
      <c r="H10" s="4"/>
    </row>
    <row r="11" spans="1:8" x14ac:dyDescent="0.3">
      <c r="A11" s="42">
        <v>5</v>
      </c>
      <c r="B11" s="5" t="s">
        <v>16</v>
      </c>
      <c r="C11" s="3" t="s">
        <v>7</v>
      </c>
      <c r="D11" s="3">
        <v>0</v>
      </c>
      <c r="E11" s="35"/>
      <c r="F11" s="4"/>
      <c r="G11" s="4"/>
      <c r="H11" s="4"/>
    </row>
    <row r="12" spans="1:8" x14ac:dyDescent="0.3">
      <c r="A12" s="42">
        <v>6</v>
      </c>
      <c r="B12" s="5" t="s">
        <v>17</v>
      </c>
      <c r="C12" s="3" t="s">
        <v>7</v>
      </c>
      <c r="D12" s="12">
        <v>105160.88</v>
      </c>
      <c r="E12" s="35"/>
      <c r="F12" s="4"/>
      <c r="G12" s="4"/>
      <c r="H12" s="4"/>
    </row>
    <row r="13" spans="1:8" ht="33.75" customHeight="1" x14ac:dyDescent="0.3">
      <c r="A13" s="42">
        <v>7</v>
      </c>
      <c r="B13" s="9" t="s">
        <v>23</v>
      </c>
      <c r="C13" s="3" t="s">
        <v>7</v>
      </c>
      <c r="D13" s="12">
        <f>D14+D15</f>
        <v>230674.8</v>
      </c>
      <c r="E13" s="36"/>
      <c r="F13" s="4"/>
      <c r="G13" s="4"/>
      <c r="H13" s="4"/>
    </row>
    <row r="14" spans="1:8" x14ac:dyDescent="0.3">
      <c r="A14" s="42">
        <v>8</v>
      </c>
      <c r="B14" s="5" t="s">
        <v>18</v>
      </c>
      <c r="C14" s="3" t="s">
        <v>7</v>
      </c>
      <c r="D14" s="15">
        <f>[1]TDSheet!$AE$8</f>
        <v>207136.56</v>
      </c>
      <c r="E14" s="36"/>
      <c r="F14" s="4"/>
      <c r="G14" s="4"/>
      <c r="H14" s="4"/>
    </row>
    <row r="15" spans="1:8" x14ac:dyDescent="0.3">
      <c r="A15" s="42">
        <v>9</v>
      </c>
      <c r="B15" s="5" t="s">
        <v>19</v>
      </c>
      <c r="C15" s="3" t="s">
        <v>7</v>
      </c>
      <c r="D15" s="15">
        <f>[1]TDSheet!$AI$8</f>
        <v>23538.240000000002</v>
      </c>
      <c r="E15" s="36"/>
      <c r="F15" s="4"/>
      <c r="G15" s="4"/>
      <c r="H15" s="4"/>
    </row>
    <row r="16" spans="1:8" x14ac:dyDescent="0.3">
      <c r="A16" s="42">
        <v>10</v>
      </c>
      <c r="B16" s="9" t="s">
        <v>11</v>
      </c>
      <c r="C16" s="3" t="s">
        <v>7</v>
      </c>
      <c r="D16" s="12">
        <f>D17+D20+D22</f>
        <v>207875.04</v>
      </c>
      <c r="E16" s="36"/>
      <c r="F16" s="4"/>
      <c r="G16" s="4"/>
      <c r="H16" s="4"/>
    </row>
    <row r="17" spans="1:8" x14ac:dyDescent="0.3">
      <c r="A17" s="42">
        <v>11</v>
      </c>
      <c r="B17" s="5" t="s">
        <v>24</v>
      </c>
      <c r="C17" s="3" t="s">
        <v>7</v>
      </c>
      <c r="D17" s="3">
        <f>D18+D19</f>
        <v>207875.04</v>
      </c>
      <c r="E17" s="35"/>
      <c r="F17" s="31"/>
      <c r="G17" s="4"/>
      <c r="H17" s="4"/>
    </row>
    <row r="18" spans="1:8" x14ac:dyDescent="0.3">
      <c r="A18" s="42"/>
      <c r="B18" s="5" t="s">
        <v>33</v>
      </c>
      <c r="C18" s="3"/>
      <c r="D18" s="52">
        <v>186663.32</v>
      </c>
      <c r="E18" s="35"/>
      <c r="F18" s="4"/>
      <c r="G18" s="4"/>
      <c r="H18" s="4"/>
    </row>
    <row r="19" spans="1:8" x14ac:dyDescent="0.3">
      <c r="A19" s="42"/>
      <c r="B19" s="5" t="s">
        <v>34</v>
      </c>
      <c r="C19" s="3"/>
      <c r="D19" s="52">
        <v>21211.72</v>
      </c>
      <c r="E19" s="35"/>
      <c r="F19" s="4"/>
      <c r="G19" s="4"/>
      <c r="H19" s="4"/>
    </row>
    <row r="20" spans="1:8" x14ac:dyDescent="0.3">
      <c r="A20" s="42">
        <v>12</v>
      </c>
      <c r="B20" s="5" t="s">
        <v>25</v>
      </c>
      <c r="C20" s="3" t="s">
        <v>7</v>
      </c>
      <c r="D20" s="3">
        <v>0</v>
      </c>
      <c r="E20" s="35"/>
      <c r="F20" s="4"/>
      <c r="G20" s="4"/>
      <c r="H20" s="4"/>
    </row>
    <row r="21" spans="1:8" x14ac:dyDescent="0.3">
      <c r="A21" s="42">
        <v>13</v>
      </c>
      <c r="B21" s="5" t="s">
        <v>20</v>
      </c>
      <c r="C21" s="3" t="s">
        <v>7</v>
      </c>
      <c r="D21" s="3">
        <v>0</v>
      </c>
      <c r="E21" s="35"/>
      <c r="F21" s="4"/>
      <c r="G21" s="4"/>
      <c r="H21" s="4"/>
    </row>
    <row r="22" spans="1:8" ht="31.2" x14ac:dyDescent="0.3">
      <c r="A22" s="42">
        <v>14</v>
      </c>
      <c r="B22" s="5" t="s">
        <v>21</v>
      </c>
      <c r="C22" s="3" t="s">
        <v>7</v>
      </c>
      <c r="D22" s="3">
        <v>0</v>
      </c>
      <c r="E22" s="35"/>
      <c r="F22" s="4"/>
      <c r="G22" s="4"/>
      <c r="H22" s="4"/>
    </row>
    <row r="23" spans="1:8" x14ac:dyDescent="0.3">
      <c r="A23" s="42">
        <v>15</v>
      </c>
      <c r="B23" s="5" t="s">
        <v>22</v>
      </c>
      <c r="C23" s="3" t="s">
        <v>7</v>
      </c>
      <c r="D23" s="3">
        <v>0</v>
      </c>
      <c r="E23" s="35"/>
      <c r="F23" s="4"/>
      <c r="G23" s="4"/>
      <c r="H23" s="4"/>
    </row>
    <row r="24" spans="1:8" x14ac:dyDescent="0.3">
      <c r="A24" s="42">
        <v>16</v>
      </c>
      <c r="B24" s="17" t="s">
        <v>12</v>
      </c>
      <c r="C24" s="16" t="s">
        <v>7</v>
      </c>
      <c r="D24" s="15">
        <f>D17</f>
        <v>207875.04</v>
      </c>
      <c r="E24" s="36"/>
      <c r="F24" s="4"/>
      <c r="G24" s="4"/>
      <c r="H24" s="4"/>
    </row>
    <row r="25" spans="1:8" ht="31.2" x14ac:dyDescent="0.3">
      <c r="A25" s="42">
        <v>17</v>
      </c>
      <c r="B25" s="9" t="s">
        <v>13</v>
      </c>
      <c r="C25" s="3" t="s">
        <v>7</v>
      </c>
      <c r="D25" s="12"/>
      <c r="E25" s="36"/>
      <c r="F25" s="4"/>
      <c r="G25" s="4"/>
      <c r="H25" s="4"/>
    </row>
    <row r="26" spans="1:8" x14ac:dyDescent="0.3">
      <c r="A26" s="42">
        <v>18</v>
      </c>
      <c r="B26" s="5" t="s">
        <v>14</v>
      </c>
      <c r="C26" s="3" t="s">
        <v>7</v>
      </c>
      <c r="D26" s="3"/>
      <c r="E26" s="35"/>
      <c r="F26" s="4"/>
      <c r="G26" s="4"/>
      <c r="H26" s="4"/>
    </row>
    <row r="27" spans="1:8" x14ac:dyDescent="0.3">
      <c r="A27" s="42">
        <v>19</v>
      </c>
      <c r="B27" s="5" t="s">
        <v>15</v>
      </c>
      <c r="C27" s="3" t="s">
        <v>7</v>
      </c>
      <c r="D27" s="12">
        <v>127960.64</v>
      </c>
      <c r="E27" s="36"/>
      <c r="F27" s="4"/>
      <c r="G27" s="4"/>
      <c r="H27" s="4"/>
    </row>
    <row r="28" spans="1:8" ht="36.75" customHeight="1" x14ac:dyDescent="0.3">
      <c r="A28" s="65"/>
      <c r="B28" s="65"/>
      <c r="C28" s="65"/>
      <c r="D28" s="65"/>
      <c r="E28" s="66"/>
      <c r="F28" s="45"/>
      <c r="G28" s="4"/>
      <c r="H28" s="4"/>
    </row>
    <row r="29" spans="1:8" ht="18.75" customHeight="1" x14ac:dyDescent="0.3">
      <c r="A29" s="68" t="s">
        <v>48</v>
      </c>
      <c r="B29" s="68"/>
      <c r="C29" s="68"/>
      <c r="D29" s="68"/>
      <c r="E29" s="68"/>
      <c r="F29" s="4"/>
      <c r="G29" s="4"/>
      <c r="H29" s="4"/>
    </row>
    <row r="30" spans="1:8" ht="26.25" customHeight="1" x14ac:dyDescent="0.3">
      <c r="A30" s="69" t="s">
        <v>51</v>
      </c>
      <c r="B30" s="69"/>
      <c r="C30" s="69"/>
      <c r="D30" s="69"/>
      <c r="E30" s="70"/>
      <c r="F30" s="4"/>
      <c r="G30" s="4"/>
      <c r="H30" s="4"/>
    </row>
    <row r="31" spans="1:8" ht="78" x14ac:dyDescent="0.3">
      <c r="A31" s="43"/>
      <c r="B31" s="18" t="s">
        <v>35</v>
      </c>
      <c r="C31" s="19" t="s">
        <v>52</v>
      </c>
      <c r="D31" s="18" t="s">
        <v>53</v>
      </c>
      <c r="E31" s="54"/>
      <c r="F31" s="4"/>
      <c r="G31" s="4"/>
      <c r="H31" s="4"/>
    </row>
    <row r="32" spans="1:8" ht="32.25" customHeight="1" x14ac:dyDescent="0.3">
      <c r="A32" s="43">
        <v>1</v>
      </c>
      <c r="B32" s="20" t="s">
        <v>36</v>
      </c>
      <c r="C32" s="19">
        <v>55728</v>
      </c>
      <c r="D32" s="23" t="s">
        <v>31</v>
      </c>
      <c r="E32" s="55"/>
      <c r="F32" s="21"/>
      <c r="G32" s="4"/>
      <c r="H32" s="4"/>
    </row>
    <row r="33" spans="1:8" x14ac:dyDescent="0.3">
      <c r="A33" s="43">
        <v>2</v>
      </c>
      <c r="B33" s="20" t="s">
        <v>37</v>
      </c>
      <c r="C33" s="24">
        <v>29742.335999999996</v>
      </c>
      <c r="D33" s="23" t="s">
        <v>31</v>
      </c>
      <c r="E33" s="55"/>
      <c r="F33" s="25"/>
      <c r="G33" s="4"/>
      <c r="H33" s="4"/>
    </row>
    <row r="34" spans="1:8" ht="18.75" customHeight="1" x14ac:dyDescent="0.3">
      <c r="A34" s="43">
        <v>3</v>
      </c>
      <c r="B34" s="22" t="s">
        <v>38</v>
      </c>
      <c r="C34" s="24">
        <v>16205.759999999998</v>
      </c>
      <c r="D34" s="23" t="s">
        <v>32</v>
      </c>
      <c r="E34" s="55"/>
      <c r="F34" s="21"/>
      <c r="G34" s="4"/>
      <c r="H34" s="4"/>
    </row>
    <row r="35" spans="1:8" ht="46.8" x14ac:dyDescent="0.3">
      <c r="A35" s="43">
        <v>4</v>
      </c>
      <c r="B35" s="22" t="s">
        <v>39</v>
      </c>
      <c r="C35" s="24">
        <v>11630.016</v>
      </c>
      <c r="D35" s="23" t="s">
        <v>31</v>
      </c>
      <c r="E35" s="55"/>
      <c r="F35" s="25"/>
      <c r="G35" s="4"/>
      <c r="H35" s="4"/>
    </row>
    <row r="36" spans="1:8" ht="93.6" x14ac:dyDescent="0.3">
      <c r="A36" s="43">
        <v>5</v>
      </c>
      <c r="B36" s="22" t="s">
        <v>40</v>
      </c>
      <c r="C36" s="24">
        <v>29551.68</v>
      </c>
      <c r="D36" s="23" t="s">
        <v>31</v>
      </c>
      <c r="E36" s="55"/>
      <c r="F36" s="21"/>
      <c r="G36" s="4"/>
      <c r="H36" s="4"/>
    </row>
    <row r="37" spans="1:8" ht="51.75" customHeight="1" x14ac:dyDescent="0.3">
      <c r="A37" s="43">
        <v>6</v>
      </c>
      <c r="B37" s="22" t="s">
        <v>54</v>
      </c>
      <c r="C37" s="19">
        <v>2600</v>
      </c>
      <c r="D37" s="18" t="s">
        <v>55</v>
      </c>
      <c r="E37" s="55"/>
      <c r="F37" s="25"/>
      <c r="G37" s="4"/>
      <c r="H37" s="4"/>
    </row>
    <row r="38" spans="1:8" ht="28.5" customHeight="1" x14ac:dyDescent="0.3">
      <c r="A38" s="43">
        <v>7</v>
      </c>
      <c r="B38" s="26" t="s">
        <v>41</v>
      </c>
      <c r="C38" s="24">
        <v>950.3</v>
      </c>
      <c r="D38" s="23" t="s">
        <v>56</v>
      </c>
      <c r="E38" s="56"/>
      <c r="F38" s="21"/>
      <c r="G38" s="4"/>
      <c r="H38" s="4"/>
    </row>
    <row r="39" spans="1:8" ht="113.25" customHeight="1" x14ac:dyDescent="0.3">
      <c r="A39" s="43">
        <v>8</v>
      </c>
      <c r="B39" s="22" t="s">
        <v>57</v>
      </c>
      <c r="C39" s="19">
        <v>3625.33</v>
      </c>
      <c r="D39" s="18" t="s">
        <v>31</v>
      </c>
      <c r="E39" s="55"/>
      <c r="F39" s="25"/>
      <c r="G39" s="4"/>
      <c r="H39" s="4"/>
    </row>
    <row r="40" spans="1:8" ht="28.5" customHeight="1" x14ac:dyDescent="0.3">
      <c r="A40" s="43">
        <v>9</v>
      </c>
      <c r="B40" s="26" t="s">
        <v>45</v>
      </c>
      <c r="C40" s="24">
        <f>17550/2</f>
        <v>8775</v>
      </c>
      <c r="D40" s="23" t="s">
        <v>56</v>
      </c>
      <c r="E40" s="56"/>
      <c r="F40" s="21"/>
      <c r="G40" s="4"/>
      <c r="H40" s="4"/>
    </row>
    <row r="41" spans="1:8" ht="28.5" customHeight="1" x14ac:dyDescent="0.3">
      <c r="A41" s="43">
        <v>10</v>
      </c>
      <c r="B41" s="26" t="s">
        <v>46</v>
      </c>
      <c r="C41" s="24">
        <v>4500</v>
      </c>
      <c r="D41" s="23" t="s">
        <v>56</v>
      </c>
      <c r="E41" s="56"/>
      <c r="F41" s="21"/>
      <c r="G41" s="4"/>
      <c r="H41" s="4"/>
    </row>
    <row r="42" spans="1:8" ht="64.5" customHeight="1" x14ac:dyDescent="0.3">
      <c r="A42" s="43">
        <v>11</v>
      </c>
      <c r="B42" s="26" t="s">
        <v>42</v>
      </c>
      <c r="C42" s="24">
        <v>810.33</v>
      </c>
      <c r="D42" s="23" t="s">
        <v>58</v>
      </c>
      <c r="E42" s="56"/>
      <c r="F42" s="21"/>
      <c r="G42" s="4"/>
      <c r="H42" s="4"/>
    </row>
    <row r="43" spans="1:8" ht="36" customHeight="1" x14ac:dyDescent="0.3">
      <c r="A43" s="43">
        <v>12</v>
      </c>
      <c r="B43" s="22" t="s">
        <v>44</v>
      </c>
      <c r="C43" s="24">
        <v>4634</v>
      </c>
      <c r="D43" s="23" t="s">
        <v>59</v>
      </c>
      <c r="E43" s="56"/>
      <c r="F43" s="21"/>
      <c r="G43" s="4"/>
      <c r="H43" s="4"/>
    </row>
    <row r="44" spans="1:8" ht="47.25" customHeight="1" x14ac:dyDescent="0.3">
      <c r="A44" s="43">
        <v>13</v>
      </c>
      <c r="B44" s="22" t="s">
        <v>61</v>
      </c>
      <c r="C44" s="24">
        <v>2210.3000000000002</v>
      </c>
      <c r="D44" s="22" t="s">
        <v>62</v>
      </c>
      <c r="E44" s="56"/>
      <c r="F44" s="21"/>
      <c r="G44" s="4"/>
      <c r="H44" s="4"/>
    </row>
    <row r="45" spans="1:8" ht="33" customHeight="1" x14ac:dyDescent="0.3">
      <c r="A45" s="43">
        <v>14</v>
      </c>
      <c r="B45" s="22" t="s">
        <v>43</v>
      </c>
      <c r="C45" s="24">
        <v>3211.2</v>
      </c>
      <c r="D45" s="23" t="s">
        <v>63</v>
      </c>
      <c r="E45" s="56"/>
      <c r="F45" s="25"/>
      <c r="G45" s="4"/>
      <c r="H45" s="4"/>
    </row>
    <row r="46" spans="1:8" ht="35.25" customHeight="1" x14ac:dyDescent="0.3">
      <c r="A46" s="43">
        <v>15</v>
      </c>
      <c r="B46" s="27" t="s">
        <v>60</v>
      </c>
      <c r="C46" s="24">
        <f>D14*0.15</f>
        <v>31070.483999999997</v>
      </c>
      <c r="D46" s="28" t="s">
        <v>31</v>
      </c>
      <c r="E46" s="25"/>
      <c r="F46" s="21"/>
      <c r="G46" s="4"/>
      <c r="H46" s="4"/>
    </row>
    <row r="47" spans="1:8" ht="31.5" customHeight="1" x14ac:dyDescent="0.3">
      <c r="A47" s="46"/>
      <c r="B47" s="74" t="s">
        <v>49</v>
      </c>
      <c r="C47" s="74"/>
      <c r="D47" s="74"/>
      <c r="E47" s="74"/>
      <c r="F47" s="46"/>
      <c r="H47" s="4"/>
    </row>
    <row r="48" spans="1:8" ht="36" customHeight="1" x14ac:dyDescent="0.3">
      <c r="A48" s="46"/>
      <c r="B48" s="71" t="s">
        <v>67</v>
      </c>
      <c r="C48" s="71"/>
      <c r="D48" s="47">
        <v>-81985.13099999995</v>
      </c>
      <c r="E48" s="21"/>
      <c r="F48" s="21"/>
      <c r="G48" s="4"/>
      <c r="H48" s="4"/>
    </row>
    <row r="49" spans="1:8" ht="18.75" customHeight="1" x14ac:dyDescent="0.3">
      <c r="A49" s="46"/>
      <c r="B49" s="71" t="s">
        <v>69</v>
      </c>
      <c r="C49" s="71"/>
      <c r="D49" s="47">
        <f>D15</f>
        <v>23538.240000000002</v>
      </c>
      <c r="E49" s="21"/>
      <c r="F49" s="21"/>
      <c r="G49" s="4"/>
      <c r="H49" s="4"/>
    </row>
    <row r="50" spans="1:8" ht="18.75" customHeight="1" x14ac:dyDescent="0.3">
      <c r="A50" s="46"/>
      <c r="B50" s="71" t="s">
        <v>70</v>
      </c>
      <c r="C50" s="71"/>
      <c r="D50" s="47">
        <f>D19</f>
        <v>21211.72</v>
      </c>
      <c r="E50" s="21"/>
      <c r="F50" s="21"/>
      <c r="G50" s="4"/>
      <c r="H50" s="4"/>
    </row>
    <row r="51" spans="1:8" ht="20.25" customHeight="1" x14ac:dyDescent="0.3">
      <c r="A51" s="63" t="s">
        <v>64</v>
      </c>
      <c r="B51" s="63"/>
      <c r="C51" s="63"/>
      <c r="D51" s="63"/>
      <c r="E51" s="60"/>
      <c r="F51" s="60"/>
      <c r="G51" s="60"/>
      <c r="H51" s="4"/>
    </row>
    <row r="52" spans="1:8" ht="75" customHeight="1" x14ac:dyDescent="0.3">
      <c r="A52" s="39"/>
      <c r="B52" s="23" t="s">
        <v>35</v>
      </c>
      <c r="C52" s="19" t="s">
        <v>65</v>
      </c>
      <c r="D52" s="53" t="s">
        <v>66</v>
      </c>
      <c r="E52" s="58"/>
      <c r="F52" s="48"/>
      <c r="G52" s="48"/>
      <c r="H52" s="4"/>
    </row>
    <row r="53" spans="1:8" ht="17.25" customHeight="1" x14ac:dyDescent="0.3">
      <c r="A53" s="39">
        <v>1</v>
      </c>
      <c r="B53" s="23" t="s">
        <v>74</v>
      </c>
      <c r="C53" s="19">
        <f>6145/2</f>
        <v>3072.5</v>
      </c>
      <c r="D53" s="53"/>
      <c r="E53" s="58"/>
      <c r="F53" s="48"/>
      <c r="G53" s="48"/>
      <c r="H53" s="4"/>
    </row>
    <row r="54" spans="1:8" ht="17.25" customHeight="1" x14ac:dyDescent="0.3">
      <c r="A54" s="39">
        <v>2</v>
      </c>
      <c r="B54" s="23" t="s">
        <v>75</v>
      </c>
      <c r="C54" s="19">
        <v>525</v>
      </c>
      <c r="D54" s="53"/>
      <c r="E54" s="58"/>
      <c r="F54" s="48"/>
      <c r="G54" s="48"/>
      <c r="H54" s="4"/>
    </row>
    <row r="55" spans="1:8" ht="32.25" customHeight="1" x14ac:dyDescent="0.3">
      <c r="A55" s="39">
        <v>3</v>
      </c>
      <c r="B55" s="34" t="s">
        <v>71</v>
      </c>
      <c r="C55" s="30">
        <f>SUM(C53:C54)</f>
        <v>3597.5</v>
      </c>
      <c r="D55" s="57"/>
      <c r="E55" s="59"/>
      <c r="F55" s="4"/>
      <c r="G55" s="4"/>
      <c r="H55" s="4"/>
    </row>
    <row r="56" spans="1:8" ht="31.5" customHeight="1" x14ac:dyDescent="0.3">
      <c r="A56" s="49"/>
      <c r="B56" s="73" t="s">
        <v>72</v>
      </c>
      <c r="C56" s="73"/>
      <c r="D56" s="50">
        <f>D50-C55</f>
        <v>17614.22</v>
      </c>
      <c r="E56" s="49"/>
      <c r="F56" s="4"/>
      <c r="G56" s="4"/>
      <c r="H56" s="4"/>
    </row>
    <row r="57" spans="1:8" ht="39.75" customHeight="1" x14ac:dyDescent="0.3">
      <c r="A57" s="49"/>
      <c r="B57" s="72" t="s">
        <v>73</v>
      </c>
      <c r="C57" s="72"/>
      <c r="D57" s="51">
        <f>D56+D48</f>
        <v>-64370.910999999949</v>
      </c>
      <c r="E57" s="49"/>
      <c r="F57" s="4"/>
      <c r="G57" s="4"/>
      <c r="H57" s="4"/>
    </row>
    <row r="58" spans="1:8" ht="30.75" customHeight="1" x14ac:dyDescent="0.3">
      <c r="A58" s="64" t="s">
        <v>50</v>
      </c>
      <c r="B58" s="64"/>
      <c r="C58" s="64"/>
      <c r="D58" s="64"/>
      <c r="E58" s="64"/>
      <c r="F58" s="4"/>
      <c r="G58" s="4"/>
      <c r="H58" s="4"/>
    </row>
    <row r="59" spans="1:8" ht="34.5" customHeight="1" x14ac:dyDescent="0.3">
      <c r="A59" s="67" t="s">
        <v>26</v>
      </c>
      <c r="B59" s="67"/>
      <c r="C59" s="67"/>
      <c r="D59" s="67"/>
      <c r="E59" s="67"/>
    </row>
    <row r="60" spans="1:8" x14ac:dyDescent="0.3">
      <c r="A60" s="44"/>
      <c r="B60" s="29" t="s">
        <v>27</v>
      </c>
      <c r="C60" s="29"/>
      <c r="D60" s="10" t="s">
        <v>6</v>
      </c>
      <c r="E60" s="18">
        <v>0</v>
      </c>
    </row>
    <row r="61" spans="1:8" x14ac:dyDescent="0.3">
      <c r="A61" s="44"/>
      <c r="B61" s="29" t="s">
        <v>28</v>
      </c>
      <c r="C61" s="29"/>
      <c r="D61" s="10" t="s">
        <v>6</v>
      </c>
      <c r="E61" s="18">
        <v>0</v>
      </c>
    </row>
    <row r="62" spans="1:8" ht="31.2" x14ac:dyDescent="0.3">
      <c r="A62" s="44"/>
      <c r="B62" s="29" t="s">
        <v>29</v>
      </c>
      <c r="C62" s="29"/>
      <c r="D62" s="10" t="s">
        <v>6</v>
      </c>
      <c r="E62" s="18">
        <v>0</v>
      </c>
    </row>
    <row r="63" spans="1:8" x14ac:dyDescent="0.3">
      <c r="A63" s="44"/>
      <c r="B63" s="29" t="s">
        <v>30</v>
      </c>
      <c r="C63" s="29"/>
      <c r="D63" s="10" t="s">
        <v>7</v>
      </c>
      <c r="E63" s="18">
        <v>0</v>
      </c>
    </row>
  </sheetData>
  <mergeCells count="14">
    <mergeCell ref="A59:E59"/>
    <mergeCell ref="A29:E29"/>
    <mergeCell ref="A30:E30"/>
    <mergeCell ref="B50:C50"/>
    <mergeCell ref="B57:C57"/>
    <mergeCell ref="B56:C56"/>
    <mergeCell ref="B47:E47"/>
    <mergeCell ref="B48:C48"/>
    <mergeCell ref="B49:C49"/>
    <mergeCell ref="D1:E3"/>
    <mergeCell ref="A4:E4"/>
    <mergeCell ref="A51:D51"/>
    <mergeCell ref="A58:E58"/>
    <mergeCell ref="A28:E28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2.8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2023-04-25T07:33:39Z</dcterms:modified>
</cp:coreProperties>
</file>