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2758A1D0-3960-4066-9536-FC4069C8E0F3}" xr6:coauthVersionLast="45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12" l="1"/>
  <c r="C54" i="12"/>
  <c r="C53" i="12" l="1"/>
  <c r="D12" i="12" l="1"/>
  <c r="C41" i="12" l="1"/>
  <c r="C43" i="12" s="1"/>
  <c r="D15" i="12" l="1"/>
  <c r="D14" i="12"/>
  <c r="G79" i="12" l="1"/>
  <c r="E79" i="12"/>
  <c r="D79" i="12"/>
  <c r="F78" i="12"/>
  <c r="F77" i="12"/>
  <c r="F79" i="12" s="1"/>
  <c r="D76" i="12"/>
  <c r="D48" i="12" l="1"/>
  <c r="C57" i="12" s="1"/>
  <c r="C58" i="12" s="1"/>
  <c r="D17" i="12" l="1"/>
  <c r="D24" i="12" s="1"/>
  <c r="D47" i="12"/>
  <c r="D13" i="12" l="1"/>
  <c r="H79" i="12" l="1"/>
  <c r="D36" i="5" l="1"/>
</calcChain>
</file>

<file path=xl/sharedStrings.xml><?xml version="1.0" encoding="utf-8"?>
<sst xmlns="http://schemas.openxmlformats.org/spreadsheetml/2006/main" count="938" uniqueCount="339">
  <si>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</si>
  <si>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</si>
  <si>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</si>
  <si>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</si>
  <si>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</si>
  <si>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</si>
  <si>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</si>
  <si>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</si>
  <si>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</si>
  <si>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</si>
  <si>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</si>
  <si>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</si>
  <si>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</si>
  <si>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</si>
  <si>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</si>
  <si>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</si>
  <si>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</si>
  <si>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</si>
  <si>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</si>
  <si>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</si>
  <si>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</si>
  <si>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</si>
  <si>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</si>
  <si>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</si>
  <si>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</si>
  <si>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</si>
  <si>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</si>
  <si>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</si>
  <si>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</si>
  <si>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</si>
  <si>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</si>
  <si>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</si>
  <si>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</si>
  <si>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</si>
  <si>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</si>
  <si>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</si>
  <si>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</si>
  <si>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</si>
  <si>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</si>
  <si>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</si>
  <si>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</si>
  <si>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</si>
  <si>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</si>
  <si>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</si>
  <si>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</si>
  <si>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</si>
  <si>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</si>
  <si>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</si>
  <si>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</si>
  <si>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</si>
  <si>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</si>
  <si>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</si>
  <si>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</si>
  <si>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</si>
  <si>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</si>
  <si>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</si>
  <si>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</si>
  <si>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</si>
  <si>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</si>
  <si>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</si>
  <si>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</si>
  <si>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</si>
  <si>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</si>
  <si>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</si>
  <si>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</si>
  <si>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</si>
  <si>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</si>
  <si>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</si>
  <si>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</si>
  <si>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</si>
  <si>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</si>
  <si>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</si>
  <si>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</si>
  <si>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</si>
  <si>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</si>
  <si>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</si>
  <si>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</si>
  <si>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</si>
  <si>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</si>
  <si>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</si>
  <si>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</si>
  <si>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</si>
  <si>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</si>
  <si>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</si>
  <si>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</si>
  <si>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</si>
  <si>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</si>
  <si>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</si>
  <si>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</si>
  <si>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</si>
  <si>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</si>
  <si>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</si>
  <si>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</si>
  <si>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</si>
  <si>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</si>
  <si>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</si>
  <si>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</si>
  <si>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</si>
  <si>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</si>
  <si>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</si>
  <si>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</si>
  <si>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</si>
  <si>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</si>
  <si>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</si>
  <si>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</si>
  <si>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</si>
  <si>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</si>
  <si>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</si>
  <si>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</si>
  <si>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</si>
  <si>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</si>
  <si>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</si>
  <si>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</si>
  <si>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</si>
  <si>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</si>
  <si>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</si>
  <si>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</si>
  <si>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</si>
  <si>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</si>
  <si>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</si>
  <si>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</si>
  <si>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</si>
  <si>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</si>
  <si>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</si>
  <si>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</si>
  <si>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</si>
  <si>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</si>
  <si>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</si>
  <si>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</si>
  <si>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</si>
  <si>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</si>
  <si>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</si>
  <si>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</si>
  <si>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</si>
  <si>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</si>
  <si>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</si>
  <si>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</si>
  <si>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</si>
  <si>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</si>
  <si>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</si>
  <si>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</si>
  <si>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</si>
  <si>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</si>
  <si>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</si>
  <si>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</si>
  <si>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</si>
  <si>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</si>
  <si>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</si>
  <si>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</si>
  <si>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</si>
  <si>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</si>
  <si>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</si>
  <si>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</si>
  <si>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</si>
  <si>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</si>
  <si>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</si>
  <si>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</si>
  <si>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</si>
  <si>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</si>
  <si>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</si>
  <si>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</si>
  <si>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</si>
  <si>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</si>
  <si>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</si>
  <si>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</si>
  <si>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</si>
  <si>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</si>
  <si>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</si>
  <si>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</si>
  <si>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</si>
  <si>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</si>
  <si>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</si>
  <si>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</si>
  <si>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</si>
  <si>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</si>
  <si>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</si>
  <si>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</si>
  <si>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</si>
  <si>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</si>
  <si>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</si>
  <si>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</si>
  <si>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</si>
  <si>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</si>
  <si>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</si>
  <si>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</si>
  <si>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</si>
  <si>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</si>
  <si>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</si>
  <si>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</si>
  <si>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</si>
  <si>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</si>
  <si>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</si>
  <si>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</si>
  <si>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</si>
  <si>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</si>
  <si>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</si>
  <si>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</si>
  <si>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</si>
  <si>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</si>
  <si>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</si>
  <si>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</si>
  <si>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</si>
  <si>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</si>
  <si>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</si>
  <si>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</si>
  <si>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</si>
  <si>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</si>
  <si>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</si>
  <si>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</si>
  <si>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</si>
  <si>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</si>
  <si>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</si>
  <si>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</si>
  <si>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</si>
  <si>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</si>
  <si>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</si>
  <si>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</si>
  <si>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</si>
  <si>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</si>
  <si>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</si>
  <si>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</si>
  <si>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</si>
  <si>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</si>
  <si>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</si>
  <si>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</si>
  <si>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</si>
  <si>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</si>
  <si>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</si>
  <si>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</si>
  <si>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</si>
  <si>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</si>
  <si>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</si>
  <si>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</si>
  <si>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</si>
  <si>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</si>
  <si>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</si>
  <si>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</si>
  <si>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</si>
  <si>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</si>
  <si>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</si>
  <si>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</si>
  <si>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</si>
  <si>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</si>
  <si>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</si>
  <si>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</si>
  <si>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</si>
  <si>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</si>
  <si>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</si>
  <si>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</si>
  <si>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</si>
  <si>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</si>
  <si>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</si>
  <si>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</si>
  <si>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</si>
  <si>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</si>
  <si>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</si>
  <si>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</si>
  <si>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</si>
  <si>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</si>
  <si>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</si>
  <si>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</si>
  <si>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</si>
  <si>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</si>
  <si>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</si>
  <si>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</si>
  <si>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</si>
  <si>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</si>
  <si>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</si>
  <si>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</si>
  <si>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</si>
  <si>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</si>
  <si>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</si>
  <si>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</si>
  <si>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</si>
  <si>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</si>
  <si>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</si>
  <si>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</si>
  <si>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</si>
  <si>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</si>
  <si>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</si>
  <si>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</si>
  <si>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</si>
  <si>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</si>
  <si>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</si>
  <si>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</si>
  <si>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</si>
  <si>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</si>
  <si>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</si>
  <si>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</si>
  <si>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</si>
  <si>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</si>
  <si>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</si>
  <si>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</si>
  <si>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</si>
  <si>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</si>
  <si>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</si>
  <si>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</si>
  <si>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</si>
  <si>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</si>
  <si>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</si>
  <si>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</si>
  <si>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</si>
  <si>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</si>
  <si>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</si>
  <si>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</si>
  <si>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</si>
  <si>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</si>
  <si>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</si>
  <si>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</si>
  <si>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</si>
  <si>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Очистка от снега подъезного козырька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</si>
  <si>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</si>
  <si>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</si>
  <si>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</si>
  <si>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</si>
  <si>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</si>
  <si>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</si>
  <si>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 xml:space="preserve">Промывка системы отопления </t>
  </si>
  <si>
    <t xml:space="preserve"> 1 раз после отопительного периода</t>
  </si>
  <si>
    <t>Дезинсекция и дератиция мусоропровода и подвальных помещений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</si>
  <si>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</si>
  <si>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</si>
  <si>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</si>
  <si>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</si>
  <si>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</si>
  <si>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</si>
  <si>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</si>
  <si>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</si>
  <si>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</si>
  <si>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</si>
  <si>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</si>
  <si>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</si>
  <si>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г.руб.</t>
  </si>
  <si>
    <t>Косметический ремонт подъезда</t>
  </si>
  <si>
    <t>Бетонирование ямок у подъезда</t>
  </si>
  <si>
    <t>Ремонт межпанельных швов</t>
  </si>
  <si>
    <t>кв. 17 - 58 п.м.</t>
  </si>
  <si>
    <t>Поверка и ремонт общедомового прибора учета тепловой эненргии и горячего водоснабжения (сумма разделена пополам с МКД м-н Университетский, 19)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</si>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</sst>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2" fontId="1" fillId="0" borderId="0" xfId="0" applyNumberFormat="1" applyFont="1"/>
    <xf numFmtId="2" fontId="11" fillId="0" borderId="0" xfId="0" applyNumberFormat="1" applyFont="1" applyAlignment="1">
      <alignment wrapText="1"/>
    </xf>
    <xf numFmtId="2" fontId="1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19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2" fontId="15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5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2" fontId="17" fillId="3" borderId="0" xfId="0" applyNumberFormat="1" applyFont="1" applyFill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26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0">
          <cell r="AE10">
            <v>167126.39999999999</v>
          </cell>
          <cell r="AG10">
            <v>15603.51</v>
          </cell>
          <cell r="AI10">
            <v>97490.4</v>
          </cell>
          <cell r="AK10">
            <v>9878.9500000000007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3" customFormat="1" ht="51.75" customHeight="1" x14ac:dyDescent="0.3">
      <c r="A1" s="125" t="s">
        <v>132</v>
      </c>
      <c r="B1" s="125"/>
      <c r="C1" s="125"/>
      <c r="D1" s="125"/>
    </row>
    <row r="2" spans="1:4" s="13" customFormat="1" x14ac:dyDescent="0.3"/>
    <row r="3" spans="1:4" s="13" customFormat="1" x14ac:dyDescent="0.3">
      <c r="A3" s="126" t="s">
        <v>14</v>
      </c>
      <c r="B3" s="126"/>
      <c r="C3" s="126"/>
      <c r="D3" s="126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24" t="s">
        <v>15</v>
      </c>
      <c r="B7" s="124"/>
      <c r="C7" s="124"/>
      <c r="D7" s="124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0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24" t="s">
        <v>39</v>
      </c>
      <c r="B10" s="124"/>
      <c r="C10" s="124"/>
      <c r="D10" s="124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24" t="s">
        <v>19</v>
      </c>
      <c r="B12" s="124"/>
      <c r="C12" s="124"/>
      <c r="D12" s="124"/>
    </row>
    <row r="13" spans="1:4" s="6" customFormat="1" ht="54" customHeight="1" x14ac:dyDescent="0.3">
      <c r="A13" s="4" t="s">
        <v>136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284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3">
      <c r="A37" s="124" t="s">
        <v>30</v>
      </c>
      <c r="B37" s="124"/>
      <c r="C37" s="124"/>
      <c r="D37" s="124"/>
    </row>
    <row r="38" spans="1:4" s="6" customFormat="1" ht="20.100000000000001" customHeight="1" x14ac:dyDescent="0.3">
      <c r="A38" s="4" t="s">
        <v>170</v>
      </c>
      <c r="B38" s="3" t="s">
        <v>31</v>
      </c>
      <c r="C38" s="12" t="s">
        <v>5</v>
      </c>
      <c r="D38" s="21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2" t="s">
        <v>5</v>
      </c>
      <c r="D39" s="21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2" t="s">
        <v>5</v>
      </c>
      <c r="D40" s="21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J12" sqref="J12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4" customFormat="1" ht="48" customHeight="1" x14ac:dyDescent="0.3">
      <c r="A1" s="127" t="s">
        <v>83</v>
      </c>
      <c r="B1" s="127"/>
      <c r="C1" s="127"/>
      <c r="D1" s="12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3">
      <c r="A5" s="124" t="s">
        <v>41</v>
      </c>
      <c r="B5" s="124"/>
      <c r="C5" s="124"/>
      <c r="D5" s="124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3">
      <c r="A7" s="124" t="s">
        <v>173</v>
      </c>
      <c r="B7" s="124"/>
      <c r="C7" s="124"/>
      <c r="D7" s="124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3">
      <c r="A10" s="124" t="s">
        <v>84</v>
      </c>
      <c r="B10" s="124"/>
      <c r="C10" s="124"/>
      <c r="D10" s="124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3">
      <c r="A12" s="128" t="s">
        <v>44</v>
      </c>
      <c r="B12" s="128"/>
      <c r="C12" s="128"/>
      <c r="D12" s="128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3">
      <c r="A15" s="128" t="s">
        <v>47</v>
      </c>
      <c r="B15" s="128"/>
      <c r="C15" s="128"/>
      <c r="D15" s="128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3">
      <c r="A17" s="124" t="s">
        <v>49</v>
      </c>
      <c r="B17" s="124"/>
      <c r="C17" s="124"/>
      <c r="D17" s="124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24" t="s">
        <v>85</v>
      </c>
      <c r="B20" s="124"/>
      <c r="C20" s="124"/>
      <c r="D20" s="124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 t="s">
        <v>210</v>
      </c>
    </row>
    <row r="24" spans="1:4" s="6" customFormat="1" ht="20.100000000000001" customHeight="1" thickBot="1" x14ac:dyDescent="0.35">
      <c r="A24" s="129" t="s">
        <v>55</v>
      </c>
      <c r="B24" s="129"/>
      <c r="C24" s="129"/>
      <c r="D24" s="129"/>
    </row>
    <row r="25" spans="1:4" s="6" customFormat="1" ht="20.100000000000001" customHeight="1" x14ac:dyDescent="0.3">
      <c r="A25" s="130">
        <v>14</v>
      </c>
      <c r="B25" s="53" t="s">
        <v>56</v>
      </c>
      <c r="C25" s="25" t="s">
        <v>5</v>
      </c>
      <c r="D25" s="26" t="s">
        <v>216</v>
      </c>
    </row>
    <row r="26" spans="1:4" s="6" customFormat="1" ht="53.25" customHeight="1" x14ac:dyDescent="0.3">
      <c r="A26" s="131"/>
      <c r="B26" s="7" t="s">
        <v>57</v>
      </c>
      <c r="C26" s="5" t="s">
        <v>5</v>
      </c>
      <c r="D26" s="27" t="s">
        <v>286</v>
      </c>
    </row>
    <row r="27" spans="1:4" s="6" customFormat="1" ht="36.75" customHeight="1" x14ac:dyDescent="0.3">
      <c r="A27" s="13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3">
      <c r="A28" s="131"/>
      <c r="B28" s="3" t="s">
        <v>59</v>
      </c>
      <c r="C28" s="5" t="s">
        <v>5</v>
      </c>
      <c r="D28" s="49" t="s">
        <v>231</v>
      </c>
    </row>
    <row r="29" spans="1:4" s="6" customFormat="1" ht="20.100000000000001" customHeight="1" x14ac:dyDescent="0.3">
      <c r="A29" s="13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5">
      <c r="A30" s="132"/>
      <c r="B30" s="54" t="s">
        <v>61</v>
      </c>
      <c r="C30" s="29" t="s">
        <v>5</v>
      </c>
      <c r="D30" s="5" t="s">
        <v>5</v>
      </c>
    </row>
    <row r="31" spans="1:4" s="6" customFormat="1" ht="33" customHeight="1" x14ac:dyDescent="0.3">
      <c r="A31" s="130">
        <v>15</v>
      </c>
      <c r="B31" s="53" t="s">
        <v>56</v>
      </c>
      <c r="C31" s="25" t="s">
        <v>5</v>
      </c>
      <c r="D31" s="26" t="s">
        <v>250</v>
      </c>
    </row>
    <row r="32" spans="1:4" s="6" customFormat="1" ht="20.100000000000001" customHeight="1" x14ac:dyDescent="0.3">
      <c r="A32" s="131"/>
      <c r="B32" s="7" t="s">
        <v>57</v>
      </c>
      <c r="C32" s="5" t="s">
        <v>5</v>
      </c>
      <c r="D32" s="27" t="s">
        <v>226</v>
      </c>
    </row>
    <row r="33" spans="1:4" s="6" customFormat="1" ht="37.5" customHeight="1" x14ac:dyDescent="0.3">
      <c r="A33" s="131"/>
      <c r="B33" s="3" t="s">
        <v>58</v>
      </c>
      <c r="C33" s="5" t="s">
        <v>5</v>
      </c>
      <c r="D33" s="49" t="s">
        <v>227</v>
      </c>
    </row>
    <row r="34" spans="1:4" s="6" customFormat="1" ht="20.100000000000001" customHeight="1" x14ac:dyDescent="0.3">
      <c r="A34" s="131"/>
      <c r="B34" s="3" t="s">
        <v>59</v>
      </c>
      <c r="C34" s="5" t="s">
        <v>5</v>
      </c>
      <c r="D34" s="49" t="s">
        <v>245</v>
      </c>
    </row>
    <row r="35" spans="1:4" s="6" customFormat="1" ht="20.100000000000001" customHeight="1" x14ac:dyDescent="0.3">
      <c r="A35" s="131"/>
      <c r="B35" s="3" t="s">
        <v>60</v>
      </c>
      <c r="C35" s="5" t="s">
        <v>5</v>
      </c>
      <c r="D35" s="41">
        <v>41956</v>
      </c>
    </row>
    <row r="36" spans="1:4" s="6" customFormat="1" ht="20.100000000000001" customHeight="1" thickBot="1" x14ac:dyDescent="0.35">
      <c r="A36" s="132"/>
      <c r="B36" s="54" t="s">
        <v>61</v>
      </c>
      <c r="C36" s="29" t="s">
        <v>5</v>
      </c>
      <c r="D36" s="35">
        <v>44148</v>
      </c>
    </row>
    <row r="37" spans="1:4" s="6" customFormat="1" ht="20.100000000000001" customHeight="1" x14ac:dyDescent="0.3">
      <c r="A37" s="130">
        <v>16</v>
      </c>
      <c r="B37" s="53" t="s">
        <v>56</v>
      </c>
      <c r="C37" s="25" t="s">
        <v>5</v>
      </c>
      <c r="D37" s="26" t="s">
        <v>261</v>
      </c>
    </row>
    <row r="38" spans="1:4" s="6" customFormat="1" ht="20.100000000000001" customHeight="1" x14ac:dyDescent="0.3">
      <c r="A38" s="131"/>
      <c r="B38" s="7" t="s">
        <v>57</v>
      </c>
      <c r="C38" s="5" t="s">
        <v>5</v>
      </c>
      <c r="D38" s="27" t="s">
        <v>226</v>
      </c>
    </row>
    <row r="39" spans="1:4" s="6" customFormat="1" ht="39" customHeight="1" x14ac:dyDescent="0.3">
      <c r="A39" s="131"/>
      <c r="B39" s="3" t="s">
        <v>58</v>
      </c>
      <c r="C39" s="5" t="s">
        <v>5</v>
      </c>
      <c r="D39" s="49" t="s">
        <v>278</v>
      </c>
    </row>
    <row r="40" spans="1:4" s="6" customFormat="1" ht="20.100000000000001" customHeight="1" x14ac:dyDescent="0.3">
      <c r="A40" s="131"/>
      <c r="B40" s="3" t="s">
        <v>59</v>
      </c>
      <c r="C40" s="5" t="s">
        <v>5</v>
      </c>
      <c r="D40" s="49" t="s">
        <v>279</v>
      </c>
    </row>
    <row r="41" spans="1:4" s="6" customFormat="1" ht="20.100000000000001" customHeight="1" x14ac:dyDescent="0.3">
      <c r="A41" s="131"/>
      <c r="B41" s="3" t="s">
        <v>60</v>
      </c>
      <c r="C41" s="5" t="s">
        <v>5</v>
      </c>
      <c r="D41" s="41"/>
    </row>
    <row r="42" spans="1:4" s="6" customFormat="1" ht="20.100000000000001" customHeight="1" thickBot="1" x14ac:dyDescent="0.35">
      <c r="A42" s="132"/>
      <c r="B42" s="54" t="s">
        <v>61</v>
      </c>
      <c r="C42" s="29" t="s">
        <v>5</v>
      </c>
      <c r="D42" s="35"/>
    </row>
    <row r="43" spans="1:4" s="6" customFormat="1" ht="20.100000000000001" customHeight="1" x14ac:dyDescent="0.3">
      <c r="A43" s="128" t="s">
        <v>62</v>
      </c>
      <c r="B43" s="128"/>
      <c r="C43" s="128"/>
      <c r="D43" s="128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28" t="s">
        <v>65</v>
      </c>
      <c r="B46" s="128"/>
      <c r="C46" s="128"/>
      <c r="D46" s="128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3">
      <c r="A48" s="128" t="s">
        <v>67</v>
      </c>
      <c r="B48" s="128"/>
      <c r="C48" s="128"/>
      <c r="D48" s="128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3">
      <c r="A50" s="128" t="s">
        <v>69</v>
      </c>
      <c r="B50" s="128"/>
      <c r="C50" s="128"/>
      <c r="D50" s="128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3">
      <c r="A52" s="124" t="s">
        <v>71</v>
      </c>
      <c r="B52" s="124"/>
      <c r="C52" s="124"/>
      <c r="D52" s="124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3">
      <c r="A55" s="128" t="s">
        <v>74</v>
      </c>
      <c r="B55" s="128"/>
      <c r="C55" s="128"/>
      <c r="D55" s="128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3">
      <c r="A57" s="128" t="s">
        <v>76</v>
      </c>
      <c r="B57" s="128"/>
      <c r="C57" s="128"/>
      <c r="D57" s="128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2" t="s">
        <v>229</v>
      </c>
    </row>
    <row r="59" spans="1:4" s="6" customFormat="1" ht="20.100000000000001" customHeight="1" x14ac:dyDescent="0.3">
      <c r="A59" s="128" t="s">
        <v>78</v>
      </c>
      <c r="B59" s="128"/>
      <c r="C59" s="128"/>
      <c r="D59" s="128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3">
      <c r="A61" s="128" t="s">
        <v>80</v>
      </c>
      <c r="B61" s="128"/>
      <c r="C61" s="128"/>
      <c r="D61" s="128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3">
      <c r="A63" s="124" t="s">
        <v>86</v>
      </c>
      <c r="B63" s="124"/>
      <c r="C63" s="124"/>
      <c r="D63" s="124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" customHeight="1" x14ac:dyDescent="0.3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G7" sqref="G7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25" t="s">
        <v>90</v>
      </c>
      <c r="B1" s="125"/>
      <c r="C1" s="125"/>
      <c r="D1" s="125"/>
    </row>
    <row r="2" spans="1:4" ht="16.2" thickBot="1" x14ac:dyDescent="0.35"/>
    <row r="3" spans="1:4" ht="35.1" customHeight="1" x14ac:dyDescent="0.3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5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3">
      <c r="A5" s="130">
        <v>1</v>
      </c>
      <c r="B5" s="24" t="s">
        <v>87</v>
      </c>
      <c r="C5" s="25" t="s">
        <v>5</v>
      </c>
      <c r="D5" s="26" t="s">
        <v>232</v>
      </c>
    </row>
    <row r="6" spans="1:4" s="6" customFormat="1" ht="20.100000000000001" customHeight="1" x14ac:dyDescent="0.3">
      <c r="A6" s="131"/>
      <c r="B6" s="7" t="s">
        <v>59</v>
      </c>
      <c r="C6" s="5" t="s">
        <v>5</v>
      </c>
      <c r="D6" s="27" t="s">
        <v>233</v>
      </c>
    </row>
    <row r="7" spans="1:4" s="6" customFormat="1" ht="36.75" customHeight="1" x14ac:dyDescent="0.3">
      <c r="A7" s="131"/>
      <c r="B7" s="7" t="s">
        <v>88</v>
      </c>
      <c r="C7" s="5" t="s">
        <v>13</v>
      </c>
      <c r="D7" s="52" t="s">
        <v>277</v>
      </c>
    </row>
    <row r="8" spans="1:4" s="6" customFormat="1" ht="32.25" customHeight="1" x14ac:dyDescent="0.3">
      <c r="A8" s="131"/>
      <c r="B8" s="3" t="s">
        <v>175</v>
      </c>
      <c r="C8" s="5" t="s">
        <v>5</v>
      </c>
      <c r="D8" s="27"/>
    </row>
    <row r="9" spans="1:4" s="6" customFormat="1" ht="34.5" customHeight="1" x14ac:dyDescent="0.3">
      <c r="A9" s="131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3">
      <c r="A10" s="131"/>
      <c r="B10" s="3" t="s">
        <v>177</v>
      </c>
      <c r="C10" s="5" t="s">
        <v>5</v>
      </c>
      <c r="D10" s="27" t="s">
        <v>248</v>
      </c>
    </row>
    <row r="11" spans="1:4" s="6" customFormat="1" ht="20.100000000000001" customHeight="1" thickBot="1" x14ac:dyDescent="0.35">
      <c r="A11" s="132"/>
      <c r="B11" s="50" t="s">
        <v>89</v>
      </c>
      <c r="C11" s="29" t="s">
        <v>5</v>
      </c>
      <c r="D11" s="30" t="s">
        <v>268</v>
      </c>
    </row>
    <row r="12" spans="1:4" s="6" customFormat="1" ht="46.8" x14ac:dyDescent="0.3">
      <c r="A12" s="130">
        <v>2</v>
      </c>
      <c r="B12" s="24" t="s">
        <v>87</v>
      </c>
      <c r="C12" s="25" t="s">
        <v>5</v>
      </c>
      <c r="D12" s="26" t="s">
        <v>234</v>
      </c>
    </row>
    <row r="13" spans="1:4" s="6" customFormat="1" x14ac:dyDescent="0.3">
      <c r="A13" s="131"/>
      <c r="B13" s="7" t="s">
        <v>59</v>
      </c>
      <c r="C13" s="5" t="s">
        <v>5</v>
      </c>
      <c r="D13" s="27" t="s">
        <v>233</v>
      </c>
    </row>
    <row r="14" spans="1:4" s="6" customFormat="1" ht="28.8" x14ac:dyDescent="0.3">
      <c r="A14" s="131"/>
      <c r="B14" s="7" t="s">
        <v>88</v>
      </c>
      <c r="C14" s="5" t="s">
        <v>13</v>
      </c>
      <c r="D14" s="52" t="s">
        <v>277</v>
      </c>
    </row>
    <row r="15" spans="1:4" ht="31.2" x14ac:dyDescent="0.3">
      <c r="A15" s="131"/>
      <c r="B15" s="3" t="s">
        <v>175</v>
      </c>
      <c r="C15" s="5" t="s">
        <v>5</v>
      </c>
      <c r="D15" s="27"/>
    </row>
    <row r="16" spans="1:4" ht="31.2" x14ac:dyDescent="0.3">
      <c r="A16" s="131"/>
      <c r="B16" s="3" t="s">
        <v>176</v>
      </c>
      <c r="C16" s="5" t="s">
        <v>5</v>
      </c>
      <c r="D16" s="27" t="s">
        <v>17</v>
      </c>
    </row>
    <row r="17" spans="1:4" x14ac:dyDescent="0.3">
      <c r="A17" s="131"/>
      <c r="B17" s="3" t="s">
        <v>177</v>
      </c>
      <c r="C17" s="5" t="s">
        <v>5</v>
      </c>
      <c r="D17" s="27" t="s">
        <v>248</v>
      </c>
    </row>
    <row r="18" spans="1:4" ht="16.2" thickBot="1" x14ac:dyDescent="0.35">
      <c r="A18" s="132"/>
      <c r="B18" s="50" t="s">
        <v>89</v>
      </c>
      <c r="C18" s="29" t="s">
        <v>5</v>
      </c>
      <c r="D18" s="30" t="s">
        <v>268</v>
      </c>
    </row>
    <row r="19" spans="1:4" x14ac:dyDescent="0.3">
      <c r="A19" s="130">
        <v>3</v>
      </c>
      <c r="B19" s="24" t="s">
        <v>87</v>
      </c>
      <c r="C19" s="25" t="s">
        <v>5</v>
      </c>
      <c r="D19" s="26" t="s">
        <v>235</v>
      </c>
    </row>
    <row r="20" spans="1:4" x14ac:dyDescent="0.3">
      <c r="A20" s="131"/>
      <c r="B20" s="7" t="s">
        <v>59</v>
      </c>
      <c r="C20" s="5" t="s">
        <v>5</v>
      </c>
      <c r="D20" s="27" t="s">
        <v>243</v>
      </c>
    </row>
    <row r="21" spans="1:4" ht="28.8" x14ac:dyDescent="0.3">
      <c r="A21" s="131"/>
      <c r="B21" s="7" t="s">
        <v>88</v>
      </c>
      <c r="C21" s="5" t="s">
        <v>13</v>
      </c>
      <c r="D21" s="52" t="s">
        <v>277</v>
      </c>
    </row>
    <row r="22" spans="1:4" ht="31.2" x14ac:dyDescent="0.3">
      <c r="A22" s="131"/>
      <c r="B22" s="3" t="s">
        <v>175</v>
      </c>
      <c r="C22" s="5" t="s">
        <v>5</v>
      </c>
      <c r="D22" s="27"/>
    </row>
    <row r="23" spans="1:4" ht="31.2" x14ac:dyDescent="0.3">
      <c r="A23" s="131"/>
      <c r="B23" s="3" t="s">
        <v>176</v>
      </c>
      <c r="C23" s="5" t="s">
        <v>5</v>
      </c>
      <c r="D23" s="27" t="s">
        <v>17</v>
      </c>
    </row>
    <row r="24" spans="1:4" x14ac:dyDescent="0.3">
      <c r="A24" s="131"/>
      <c r="B24" s="3" t="s">
        <v>177</v>
      </c>
      <c r="C24" s="5" t="s">
        <v>5</v>
      </c>
      <c r="D24" s="27" t="s">
        <v>248</v>
      </c>
    </row>
    <row r="25" spans="1:4" ht="16.2" thickBot="1" x14ac:dyDescent="0.35">
      <c r="A25" s="132"/>
      <c r="B25" s="50" t="s">
        <v>89</v>
      </c>
      <c r="C25" s="29" t="s">
        <v>5</v>
      </c>
      <c r="D25" s="30" t="s">
        <v>268</v>
      </c>
    </row>
    <row r="26" spans="1:4" ht="31.2" x14ac:dyDescent="0.3">
      <c r="A26" s="130">
        <v>4</v>
      </c>
      <c r="B26" s="24" t="s">
        <v>87</v>
      </c>
      <c r="C26" s="25" t="s">
        <v>5</v>
      </c>
      <c r="D26" s="26" t="s">
        <v>236</v>
      </c>
    </row>
    <row r="27" spans="1:4" x14ac:dyDescent="0.3">
      <c r="A27" s="131"/>
      <c r="B27" s="7" t="s">
        <v>59</v>
      </c>
      <c r="C27" s="5" t="s">
        <v>5</v>
      </c>
      <c r="D27" s="27" t="s">
        <v>243</v>
      </c>
    </row>
    <row r="28" spans="1:4" ht="28.8" x14ac:dyDescent="0.3">
      <c r="A28" s="131"/>
      <c r="B28" s="7" t="s">
        <v>88</v>
      </c>
      <c r="C28" s="5" t="s">
        <v>13</v>
      </c>
      <c r="D28" s="52" t="s">
        <v>277</v>
      </c>
    </row>
    <row r="29" spans="1:4" ht="31.2" x14ac:dyDescent="0.3">
      <c r="A29" s="131"/>
      <c r="B29" s="3" t="s">
        <v>175</v>
      </c>
      <c r="C29" s="5" t="s">
        <v>5</v>
      </c>
      <c r="D29" s="27"/>
    </row>
    <row r="30" spans="1:4" ht="31.2" x14ac:dyDescent="0.3">
      <c r="A30" s="131"/>
      <c r="B30" s="3" t="s">
        <v>176</v>
      </c>
      <c r="C30" s="5" t="s">
        <v>5</v>
      </c>
      <c r="D30" s="27" t="s">
        <v>17</v>
      </c>
    </row>
    <row r="31" spans="1:4" x14ac:dyDescent="0.3">
      <c r="A31" s="131"/>
      <c r="B31" s="3" t="s">
        <v>177</v>
      </c>
      <c r="C31" s="5" t="s">
        <v>5</v>
      </c>
      <c r="D31" s="27" t="s">
        <v>265</v>
      </c>
    </row>
    <row r="32" spans="1:4" ht="16.2" thickBot="1" x14ac:dyDescent="0.35">
      <c r="A32" s="132"/>
      <c r="B32" s="50" t="s">
        <v>89</v>
      </c>
      <c r="C32" s="29" t="s">
        <v>5</v>
      </c>
      <c r="D32" s="30" t="s">
        <v>268</v>
      </c>
    </row>
    <row r="33" spans="1:4" ht="31.2" x14ac:dyDescent="0.3">
      <c r="A33" s="130">
        <v>5</v>
      </c>
      <c r="B33" s="24" t="s">
        <v>87</v>
      </c>
      <c r="C33" s="25" t="s">
        <v>5</v>
      </c>
      <c r="D33" s="26" t="s">
        <v>237</v>
      </c>
    </row>
    <row r="34" spans="1:4" x14ac:dyDescent="0.3">
      <c r="A34" s="131"/>
      <c r="B34" s="7" t="s">
        <v>59</v>
      </c>
      <c r="C34" s="5" t="s">
        <v>5</v>
      </c>
      <c r="D34" s="27"/>
    </row>
    <row r="35" spans="1:4" ht="28.8" x14ac:dyDescent="0.3">
      <c r="A35" s="131"/>
      <c r="B35" s="7" t="s">
        <v>88</v>
      </c>
      <c r="C35" s="5" t="s">
        <v>13</v>
      </c>
      <c r="D35" s="52" t="s">
        <v>277</v>
      </c>
    </row>
    <row r="36" spans="1:4" ht="31.2" x14ac:dyDescent="0.3">
      <c r="A36" s="131"/>
      <c r="B36" s="3" t="s">
        <v>175</v>
      </c>
      <c r="C36" s="5" t="s">
        <v>5</v>
      </c>
      <c r="D36" s="27"/>
    </row>
    <row r="37" spans="1:4" ht="31.2" x14ac:dyDescent="0.3">
      <c r="A37" s="131"/>
      <c r="B37" s="3" t="s">
        <v>176</v>
      </c>
      <c r="C37" s="5" t="s">
        <v>5</v>
      </c>
      <c r="D37" s="27" t="s">
        <v>17</v>
      </c>
    </row>
    <row r="38" spans="1:4" x14ac:dyDescent="0.3">
      <c r="A38" s="131"/>
      <c r="B38" s="3" t="s">
        <v>177</v>
      </c>
      <c r="C38" s="5" t="s">
        <v>5</v>
      </c>
      <c r="D38" s="27" t="s">
        <v>248</v>
      </c>
    </row>
    <row r="39" spans="1:4" ht="16.2" thickBot="1" x14ac:dyDescent="0.35">
      <c r="A39" s="132"/>
      <c r="B39" s="50" t="s">
        <v>89</v>
      </c>
      <c r="C39" s="29" t="s">
        <v>5</v>
      </c>
      <c r="D39" s="30" t="s">
        <v>268</v>
      </c>
    </row>
    <row r="40" spans="1:4" ht="46.8" x14ac:dyDescent="0.3">
      <c r="A40" s="130">
        <v>6</v>
      </c>
      <c r="B40" s="24" t="s">
        <v>87</v>
      </c>
      <c r="C40" s="25" t="s">
        <v>5</v>
      </c>
      <c r="D40" s="26" t="s">
        <v>238</v>
      </c>
    </row>
    <row r="41" spans="1:4" x14ac:dyDescent="0.3">
      <c r="A41" s="131"/>
      <c r="B41" s="7" t="s">
        <v>59</v>
      </c>
      <c r="C41" s="5" t="s">
        <v>5</v>
      </c>
      <c r="D41" s="27" t="s">
        <v>244</v>
      </c>
    </row>
    <row r="42" spans="1:4" ht="28.8" x14ac:dyDescent="0.3">
      <c r="A42" s="131"/>
      <c r="B42" s="7" t="s">
        <v>88</v>
      </c>
      <c r="C42" s="5" t="s">
        <v>13</v>
      </c>
      <c r="D42" s="52" t="s">
        <v>277</v>
      </c>
    </row>
    <row r="43" spans="1:4" ht="31.2" x14ac:dyDescent="0.3">
      <c r="A43" s="131"/>
      <c r="B43" s="3" t="s">
        <v>175</v>
      </c>
      <c r="C43" s="5" t="s">
        <v>5</v>
      </c>
      <c r="D43" s="27"/>
    </row>
    <row r="44" spans="1:4" ht="31.2" x14ac:dyDescent="0.3">
      <c r="A44" s="131"/>
      <c r="B44" s="3" t="s">
        <v>176</v>
      </c>
      <c r="C44" s="5" t="s">
        <v>5</v>
      </c>
      <c r="D44" s="27" t="s">
        <v>17</v>
      </c>
    </row>
    <row r="45" spans="1:4" x14ac:dyDescent="0.3">
      <c r="A45" s="131"/>
      <c r="B45" s="3" t="s">
        <v>177</v>
      </c>
      <c r="C45" s="5" t="s">
        <v>5</v>
      </c>
      <c r="D45" s="27" t="s">
        <v>248</v>
      </c>
    </row>
    <row r="46" spans="1:4" ht="16.2" thickBot="1" x14ac:dyDescent="0.35">
      <c r="A46" s="132"/>
      <c r="B46" s="50" t="s">
        <v>89</v>
      </c>
      <c r="C46" s="29" t="s">
        <v>5</v>
      </c>
      <c r="D46" s="30" t="s">
        <v>268</v>
      </c>
    </row>
    <row r="47" spans="1:4" x14ac:dyDescent="0.3">
      <c r="A47" s="130">
        <v>7</v>
      </c>
      <c r="B47" s="24" t="s">
        <v>87</v>
      </c>
      <c r="C47" s="25" t="s">
        <v>5</v>
      </c>
      <c r="D47" s="26" t="s">
        <v>239</v>
      </c>
    </row>
    <row r="48" spans="1:4" x14ac:dyDescent="0.3">
      <c r="A48" s="131"/>
      <c r="B48" s="7" t="s">
        <v>59</v>
      </c>
      <c r="C48" s="5" t="s">
        <v>5</v>
      </c>
      <c r="D48" s="27" t="s">
        <v>245</v>
      </c>
    </row>
    <row r="49" spans="1:4" ht="28.8" x14ac:dyDescent="0.3">
      <c r="A49" s="131"/>
      <c r="B49" s="7" t="s">
        <v>88</v>
      </c>
      <c r="C49" s="5" t="s">
        <v>13</v>
      </c>
      <c r="D49" s="52" t="s">
        <v>277</v>
      </c>
    </row>
    <row r="50" spans="1:4" ht="31.2" x14ac:dyDescent="0.3">
      <c r="A50" s="131"/>
      <c r="B50" s="3" t="s">
        <v>175</v>
      </c>
      <c r="C50" s="5" t="s">
        <v>5</v>
      </c>
      <c r="D50" s="27"/>
    </row>
    <row r="51" spans="1:4" ht="31.2" x14ac:dyDescent="0.3">
      <c r="A51" s="131"/>
      <c r="B51" s="3" t="s">
        <v>176</v>
      </c>
      <c r="C51" s="5" t="s">
        <v>5</v>
      </c>
      <c r="D51" s="27" t="s">
        <v>17</v>
      </c>
    </row>
    <row r="52" spans="1:4" x14ac:dyDescent="0.3">
      <c r="A52" s="131"/>
      <c r="B52" s="3" t="s">
        <v>177</v>
      </c>
      <c r="C52" s="5" t="s">
        <v>5</v>
      </c>
      <c r="D52" s="27" t="s">
        <v>248</v>
      </c>
    </row>
    <row r="53" spans="1:4" ht="16.2" thickBot="1" x14ac:dyDescent="0.35">
      <c r="A53" s="132"/>
      <c r="B53" s="50" t="s">
        <v>89</v>
      </c>
      <c r="C53" s="29" t="s">
        <v>5</v>
      </c>
      <c r="D53" s="30" t="s">
        <v>268</v>
      </c>
    </row>
    <row r="54" spans="1:4" x14ac:dyDescent="0.3">
      <c r="A54" s="130">
        <v>8</v>
      </c>
      <c r="B54" s="24" t="s">
        <v>87</v>
      </c>
      <c r="C54" s="25" t="s">
        <v>5</v>
      </c>
      <c r="D54" s="26" t="s">
        <v>240</v>
      </c>
    </row>
    <row r="55" spans="1:4" x14ac:dyDescent="0.3">
      <c r="A55" s="131"/>
      <c r="B55" s="7" t="s">
        <v>59</v>
      </c>
      <c r="C55" s="5" t="s">
        <v>5</v>
      </c>
      <c r="D55" s="27" t="s">
        <v>243</v>
      </c>
    </row>
    <row r="56" spans="1:4" ht="28.8" x14ac:dyDescent="0.3">
      <c r="A56" s="131"/>
      <c r="B56" s="7" t="s">
        <v>88</v>
      </c>
      <c r="C56" s="5" t="s">
        <v>13</v>
      </c>
      <c r="D56" s="52" t="s">
        <v>277</v>
      </c>
    </row>
    <row r="57" spans="1:4" ht="31.2" x14ac:dyDescent="0.3">
      <c r="A57" s="131"/>
      <c r="B57" s="3" t="s">
        <v>175</v>
      </c>
      <c r="C57" s="5" t="s">
        <v>5</v>
      </c>
      <c r="D57" s="27"/>
    </row>
    <row r="58" spans="1:4" ht="31.2" x14ac:dyDescent="0.3">
      <c r="A58" s="131"/>
      <c r="B58" s="3" t="s">
        <v>176</v>
      </c>
      <c r="C58" s="5" t="s">
        <v>5</v>
      </c>
      <c r="D58" s="27" t="s">
        <v>17</v>
      </c>
    </row>
    <row r="59" spans="1:4" x14ac:dyDescent="0.3">
      <c r="A59" s="131"/>
      <c r="B59" s="3" t="s">
        <v>177</v>
      </c>
      <c r="C59" s="5" t="s">
        <v>5</v>
      </c>
      <c r="D59" s="27" t="s">
        <v>249</v>
      </c>
    </row>
    <row r="60" spans="1:4" ht="16.2" thickBot="1" x14ac:dyDescent="0.35">
      <c r="A60" s="132"/>
      <c r="B60" s="50" t="s">
        <v>89</v>
      </c>
      <c r="C60" s="29" t="s">
        <v>5</v>
      </c>
      <c r="D60" s="30" t="s">
        <v>268</v>
      </c>
    </row>
    <row r="61" spans="1:4" x14ac:dyDescent="0.3">
      <c r="A61" s="130">
        <v>9</v>
      </c>
      <c r="B61" s="24" t="s">
        <v>87</v>
      </c>
      <c r="C61" s="25" t="s">
        <v>5</v>
      </c>
      <c r="D61" s="26" t="s">
        <v>241</v>
      </c>
    </row>
    <row r="62" spans="1:4" x14ac:dyDescent="0.3">
      <c r="A62" s="131"/>
      <c r="B62" s="7" t="s">
        <v>59</v>
      </c>
      <c r="C62" s="5" t="s">
        <v>5</v>
      </c>
      <c r="D62" s="27" t="s">
        <v>246</v>
      </c>
    </row>
    <row r="63" spans="1:4" ht="28.8" x14ac:dyDescent="0.3">
      <c r="A63" s="131"/>
      <c r="B63" s="7" t="s">
        <v>88</v>
      </c>
      <c r="C63" s="5" t="s">
        <v>13</v>
      </c>
      <c r="D63" s="52" t="s">
        <v>277</v>
      </c>
    </row>
    <row r="64" spans="1:4" ht="31.2" x14ac:dyDescent="0.3">
      <c r="A64" s="131"/>
      <c r="B64" s="3" t="s">
        <v>175</v>
      </c>
      <c r="C64" s="5" t="s">
        <v>5</v>
      </c>
      <c r="D64" s="27"/>
    </row>
    <row r="65" spans="1:4" ht="31.2" x14ac:dyDescent="0.3">
      <c r="A65" s="131"/>
      <c r="B65" s="3" t="s">
        <v>176</v>
      </c>
      <c r="C65" s="5" t="s">
        <v>5</v>
      </c>
      <c r="D65" s="27" t="s">
        <v>17</v>
      </c>
    </row>
    <row r="66" spans="1:4" x14ac:dyDescent="0.3">
      <c r="A66" s="131"/>
      <c r="B66" s="3" t="s">
        <v>177</v>
      </c>
      <c r="C66" s="5" t="s">
        <v>5</v>
      </c>
      <c r="D66" s="27" t="s">
        <v>248</v>
      </c>
    </row>
    <row r="67" spans="1:4" ht="16.2" thickBot="1" x14ac:dyDescent="0.35">
      <c r="A67" s="132"/>
      <c r="B67" s="50" t="s">
        <v>89</v>
      </c>
      <c r="C67" s="29" t="s">
        <v>5</v>
      </c>
      <c r="D67" s="30" t="s">
        <v>268</v>
      </c>
    </row>
    <row r="68" spans="1:4" x14ac:dyDescent="0.3">
      <c r="A68" s="130">
        <v>10</v>
      </c>
      <c r="B68" s="24" t="s">
        <v>87</v>
      </c>
      <c r="C68" s="25" t="s">
        <v>5</v>
      </c>
      <c r="D68" s="26" t="s">
        <v>242</v>
      </c>
    </row>
    <row r="69" spans="1:4" x14ac:dyDescent="0.3">
      <c r="A69" s="131"/>
      <c r="B69" s="7" t="s">
        <v>59</v>
      </c>
      <c r="C69" s="5" t="s">
        <v>5</v>
      </c>
      <c r="D69" s="27" t="s">
        <v>247</v>
      </c>
    </row>
    <row r="70" spans="1:4" ht="28.8" x14ac:dyDescent="0.3">
      <c r="A70" s="131"/>
      <c r="B70" s="7" t="s">
        <v>88</v>
      </c>
      <c r="C70" s="5" t="s">
        <v>13</v>
      </c>
      <c r="D70" s="52" t="s">
        <v>277</v>
      </c>
    </row>
    <row r="71" spans="1:4" ht="31.2" x14ac:dyDescent="0.3">
      <c r="A71" s="131"/>
      <c r="B71" s="3" t="s">
        <v>175</v>
      </c>
      <c r="C71" s="5" t="s">
        <v>5</v>
      </c>
      <c r="D71" s="27"/>
    </row>
    <row r="72" spans="1:4" ht="31.2" x14ac:dyDescent="0.3">
      <c r="A72" s="131"/>
      <c r="B72" s="3" t="s">
        <v>176</v>
      </c>
      <c r="C72" s="5" t="s">
        <v>5</v>
      </c>
      <c r="D72" s="27" t="s">
        <v>17</v>
      </c>
    </row>
    <row r="73" spans="1:4" x14ac:dyDescent="0.3">
      <c r="A73" s="131"/>
      <c r="B73" s="3" t="s">
        <v>177</v>
      </c>
      <c r="C73" s="5" t="s">
        <v>5</v>
      </c>
      <c r="D73" s="27" t="s">
        <v>248</v>
      </c>
    </row>
    <row r="74" spans="1:4" ht="16.2" thickBot="1" x14ac:dyDescent="0.35">
      <c r="A74" s="132"/>
      <c r="B74" s="50" t="s">
        <v>89</v>
      </c>
      <c r="C74" s="29" t="s">
        <v>5</v>
      </c>
      <c r="D74" s="30" t="s">
        <v>268</v>
      </c>
    </row>
    <row r="75" spans="1:4" ht="17.25" customHeight="1" x14ac:dyDescent="0.3">
      <c r="A75" s="130">
        <v>11</v>
      </c>
      <c r="B75" s="24" t="s">
        <v>87</v>
      </c>
      <c r="C75" s="25" t="s">
        <v>5</v>
      </c>
      <c r="D75" s="26" t="s">
        <v>266</v>
      </c>
    </row>
    <row r="76" spans="1:4" x14ac:dyDescent="0.3">
      <c r="A76" s="131"/>
      <c r="B76" s="7" t="s">
        <v>59</v>
      </c>
      <c r="C76" s="5" t="s">
        <v>5</v>
      </c>
      <c r="D76" s="27"/>
    </row>
    <row r="77" spans="1:4" ht="28.8" x14ac:dyDescent="0.3">
      <c r="A77" s="131"/>
      <c r="B77" s="7" t="s">
        <v>88</v>
      </c>
      <c r="C77" s="5" t="s">
        <v>13</v>
      </c>
      <c r="D77" s="52" t="s">
        <v>277</v>
      </c>
    </row>
    <row r="78" spans="1:4" ht="31.2" x14ac:dyDescent="0.3">
      <c r="A78" s="131"/>
      <c r="B78" s="3" t="s">
        <v>175</v>
      </c>
      <c r="C78" s="5" t="s">
        <v>5</v>
      </c>
      <c r="D78" s="27"/>
    </row>
    <row r="79" spans="1:4" ht="31.2" x14ac:dyDescent="0.3">
      <c r="A79" s="131"/>
      <c r="B79" s="3" t="s">
        <v>176</v>
      </c>
      <c r="C79" s="5" t="s">
        <v>5</v>
      </c>
      <c r="D79" s="27" t="s">
        <v>17</v>
      </c>
    </row>
    <row r="80" spans="1:4" x14ac:dyDescent="0.3">
      <c r="A80" s="131"/>
      <c r="B80" s="3" t="s">
        <v>177</v>
      </c>
      <c r="C80" s="5" t="s">
        <v>5</v>
      </c>
      <c r="D80" s="27" t="s">
        <v>267</v>
      </c>
    </row>
    <row r="81" spans="1:4" ht="16.2" thickBot="1" x14ac:dyDescent="0.35">
      <c r="A81" s="132"/>
      <c r="B81" s="50" t="s">
        <v>89</v>
      </c>
      <c r="C81" s="29" t="s">
        <v>5</v>
      </c>
      <c r="D81" s="30" t="s">
        <v>268</v>
      </c>
    </row>
    <row r="82" spans="1:4" ht="31.2" x14ac:dyDescent="0.3">
      <c r="A82" s="130">
        <v>12</v>
      </c>
      <c r="B82" s="24" t="s">
        <v>87</v>
      </c>
      <c r="C82" s="25" t="s">
        <v>5</v>
      </c>
      <c r="D82" s="26" t="s">
        <v>269</v>
      </c>
    </row>
    <row r="83" spans="1:4" x14ac:dyDescent="0.3">
      <c r="A83" s="131"/>
      <c r="B83" s="7" t="s">
        <v>59</v>
      </c>
      <c r="C83" s="5" t="s">
        <v>5</v>
      </c>
      <c r="D83" s="27" t="s">
        <v>271</v>
      </c>
    </row>
    <row r="84" spans="1:4" x14ac:dyDescent="0.3">
      <c r="A84" s="131"/>
      <c r="B84" s="7" t="s">
        <v>88</v>
      </c>
      <c r="C84" s="5" t="s">
        <v>13</v>
      </c>
      <c r="D84" s="27">
        <v>600</v>
      </c>
    </row>
    <row r="85" spans="1:4" ht="31.2" x14ac:dyDescent="0.3">
      <c r="A85" s="131"/>
      <c r="B85" s="3" t="s">
        <v>175</v>
      </c>
      <c r="C85" s="5" t="s">
        <v>5</v>
      </c>
      <c r="D85" s="41">
        <v>41275</v>
      </c>
    </row>
    <row r="86" spans="1:4" ht="31.2" x14ac:dyDescent="0.3">
      <c r="A86" s="131"/>
      <c r="B86" s="3" t="s">
        <v>176</v>
      </c>
      <c r="C86" s="5" t="s">
        <v>5</v>
      </c>
      <c r="D86" s="27" t="s">
        <v>17</v>
      </c>
    </row>
    <row r="87" spans="1:4" x14ac:dyDescent="0.3">
      <c r="A87" s="131"/>
      <c r="B87" s="3" t="s">
        <v>177</v>
      </c>
      <c r="C87" s="5" t="s">
        <v>5</v>
      </c>
      <c r="D87" s="27" t="s">
        <v>270</v>
      </c>
    </row>
    <row r="88" spans="1:4" ht="16.2" thickBot="1" x14ac:dyDescent="0.35">
      <c r="A88" s="132"/>
      <c r="B88" s="50" t="s">
        <v>89</v>
      </c>
      <c r="C88" s="29" t="s">
        <v>5</v>
      </c>
      <c r="D88" s="30" t="s">
        <v>268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9" sqref="F9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25" t="s">
        <v>100</v>
      </c>
      <c r="B1" s="125"/>
      <c r="C1" s="125"/>
      <c r="D1" s="125"/>
    </row>
    <row r="2" spans="1:4" ht="25.8" x14ac:dyDescent="0.5">
      <c r="B2" s="136" t="s">
        <v>311</v>
      </c>
      <c r="C2" s="136"/>
      <c r="D2" s="136"/>
    </row>
    <row r="3" spans="1:4" ht="35.1" customHeight="1" thickBot="1" x14ac:dyDescent="0.35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3">
      <c r="A4" s="36" t="s">
        <v>8</v>
      </c>
      <c r="B4" s="37" t="s">
        <v>4</v>
      </c>
      <c r="C4" s="25" t="s">
        <v>5</v>
      </c>
      <c r="D4" s="19">
        <v>43555</v>
      </c>
    </row>
    <row r="5" spans="1:4" s="6" customFormat="1" ht="20.100000000000001" customHeight="1" x14ac:dyDescent="0.3">
      <c r="A5" s="39"/>
      <c r="B5" s="7" t="s">
        <v>91</v>
      </c>
      <c r="C5" s="5" t="s">
        <v>5</v>
      </c>
      <c r="D5" s="27" t="s">
        <v>250</v>
      </c>
    </row>
    <row r="6" spans="1:4" s="6" customFormat="1" ht="37.5" customHeight="1" x14ac:dyDescent="0.3">
      <c r="A6" s="39"/>
      <c r="B6" s="7" t="s">
        <v>92</v>
      </c>
      <c r="C6" s="5" t="s">
        <v>5</v>
      </c>
      <c r="D6" s="27" t="s">
        <v>251</v>
      </c>
    </row>
    <row r="7" spans="1:4" s="6" customFormat="1" ht="20.100000000000001" customHeight="1" x14ac:dyDescent="0.3">
      <c r="A7" s="39"/>
      <c r="B7" s="3" t="s">
        <v>59</v>
      </c>
      <c r="C7" s="5" t="s">
        <v>5</v>
      </c>
      <c r="D7" s="27" t="s">
        <v>245</v>
      </c>
    </row>
    <row r="8" spans="1:4" s="6" customFormat="1" ht="20.100000000000001" customHeight="1" x14ac:dyDescent="0.3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3">
      <c r="A9" s="39"/>
      <c r="B9" s="7" t="s">
        <v>94</v>
      </c>
      <c r="C9" s="5" t="s">
        <v>5</v>
      </c>
      <c r="D9" s="40" t="s">
        <v>252</v>
      </c>
    </row>
    <row r="10" spans="1:4" s="6" customFormat="1" ht="35.1" customHeight="1" x14ac:dyDescent="0.3">
      <c r="A10" s="39"/>
      <c r="B10" s="3" t="s">
        <v>95</v>
      </c>
      <c r="C10" s="5" t="s">
        <v>5</v>
      </c>
      <c r="D10" s="40" t="s">
        <v>253</v>
      </c>
    </row>
    <row r="11" spans="1:4" s="6" customFormat="1" ht="157.5" customHeight="1" x14ac:dyDescent="0.3">
      <c r="A11" s="39"/>
      <c r="B11" s="3" t="s">
        <v>96</v>
      </c>
      <c r="C11" s="5" t="s">
        <v>5</v>
      </c>
      <c r="D11" s="27" t="s">
        <v>287</v>
      </c>
    </row>
    <row r="12" spans="1:4" s="6" customFormat="1" ht="20.100000000000001" customHeight="1" x14ac:dyDescent="0.3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3">
      <c r="A13" s="39"/>
      <c r="B13" s="7" t="s">
        <v>178</v>
      </c>
      <c r="C13" s="5" t="s">
        <v>5</v>
      </c>
      <c r="D13" s="27" t="s">
        <v>254</v>
      </c>
    </row>
    <row r="14" spans="1:4" s="6" customFormat="1" ht="33" customHeight="1" x14ac:dyDescent="0.3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3">
      <c r="A15" s="133" t="s">
        <v>99</v>
      </c>
      <c r="B15" s="134"/>
      <c r="C15" s="134"/>
      <c r="D15" s="135"/>
    </row>
    <row r="16" spans="1:4" s="6" customFormat="1" ht="161.25" customHeight="1" thickBot="1" x14ac:dyDescent="0.35">
      <c r="A16" s="42"/>
      <c r="B16" s="43" t="s">
        <v>99</v>
      </c>
      <c r="C16" s="29" t="s">
        <v>5</v>
      </c>
      <c r="D16" s="30" t="s">
        <v>288</v>
      </c>
    </row>
    <row r="17" spans="1:4" x14ac:dyDescent="0.3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3">
      <c r="A18" s="39"/>
      <c r="B18" s="7" t="s">
        <v>91</v>
      </c>
      <c r="C18" s="5" t="s">
        <v>5</v>
      </c>
      <c r="D18" s="27" t="s">
        <v>255</v>
      </c>
    </row>
    <row r="19" spans="1:4" ht="31.2" x14ac:dyDescent="0.3">
      <c r="A19" s="39"/>
      <c r="B19" s="7" t="s">
        <v>92</v>
      </c>
      <c r="C19" s="5" t="s">
        <v>5</v>
      </c>
      <c r="D19" s="27" t="s">
        <v>251</v>
      </c>
    </row>
    <row r="20" spans="1:4" x14ac:dyDescent="0.3">
      <c r="A20" s="39"/>
      <c r="B20" s="3" t="s">
        <v>59</v>
      </c>
      <c r="C20" s="5" t="s">
        <v>5</v>
      </c>
      <c r="D20" s="27" t="s">
        <v>245</v>
      </c>
    </row>
    <row r="21" spans="1:4" x14ac:dyDescent="0.3">
      <c r="A21" s="39"/>
      <c r="B21" s="3" t="s">
        <v>93</v>
      </c>
      <c r="C21" s="5" t="s">
        <v>13</v>
      </c>
      <c r="D21" s="27">
        <v>77.41</v>
      </c>
    </row>
    <row r="22" spans="1:4" ht="93.6" x14ac:dyDescent="0.3">
      <c r="A22" s="39"/>
      <c r="B22" s="7" t="s">
        <v>94</v>
      </c>
      <c r="C22" s="5" t="s">
        <v>5</v>
      </c>
      <c r="D22" s="40" t="s">
        <v>263</v>
      </c>
    </row>
    <row r="23" spans="1:4" ht="31.2" x14ac:dyDescent="0.3">
      <c r="A23" s="39"/>
      <c r="B23" s="3" t="s">
        <v>95</v>
      </c>
      <c r="C23" s="5" t="s">
        <v>5</v>
      </c>
      <c r="D23" s="40" t="s">
        <v>257</v>
      </c>
    </row>
    <row r="24" spans="1:4" ht="62.4" x14ac:dyDescent="0.3">
      <c r="A24" s="39"/>
      <c r="B24" s="3" t="s">
        <v>96</v>
      </c>
      <c r="C24" s="5" t="s">
        <v>5</v>
      </c>
      <c r="D24" s="27" t="s">
        <v>289</v>
      </c>
    </row>
    <row r="25" spans="1:4" x14ac:dyDescent="0.3">
      <c r="A25" s="39"/>
      <c r="B25" s="7" t="s">
        <v>97</v>
      </c>
      <c r="C25" s="5" t="s">
        <v>5</v>
      </c>
      <c r="D25" s="41" t="s">
        <v>290</v>
      </c>
    </row>
    <row r="26" spans="1:4" ht="31.2" x14ac:dyDescent="0.3">
      <c r="A26" s="39"/>
      <c r="B26" s="51" t="s">
        <v>178</v>
      </c>
      <c r="C26" s="5" t="s">
        <v>5</v>
      </c>
      <c r="D26" s="27" t="s">
        <v>272</v>
      </c>
    </row>
    <row r="27" spans="1:4" ht="31.2" x14ac:dyDescent="0.3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3">
      <c r="A28" s="133" t="s">
        <v>99</v>
      </c>
      <c r="B28" s="134"/>
      <c r="C28" s="134"/>
      <c r="D28" s="135"/>
    </row>
    <row r="29" spans="1:4" ht="78.599999999999994" thickBot="1" x14ac:dyDescent="0.35">
      <c r="A29" s="42"/>
      <c r="B29" s="43" t="s">
        <v>99</v>
      </c>
      <c r="C29" s="29" t="s">
        <v>5</v>
      </c>
      <c r="D29" s="30" t="s">
        <v>288</v>
      </c>
    </row>
    <row r="30" spans="1:4" x14ac:dyDescent="0.3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3">
      <c r="A31" s="39"/>
      <c r="B31" s="7" t="s">
        <v>91</v>
      </c>
      <c r="C31" s="5" t="s">
        <v>5</v>
      </c>
      <c r="D31" s="27" t="s">
        <v>258</v>
      </c>
    </row>
    <row r="32" spans="1:4" ht="31.2" x14ac:dyDescent="0.3">
      <c r="A32" s="39"/>
      <c r="B32" s="7" t="s">
        <v>92</v>
      </c>
      <c r="C32" s="5" t="s">
        <v>5</v>
      </c>
      <c r="D32" s="27" t="s">
        <v>251</v>
      </c>
    </row>
    <row r="33" spans="1:4" x14ac:dyDescent="0.3">
      <c r="A33" s="39"/>
      <c r="B33" s="3" t="s">
        <v>59</v>
      </c>
      <c r="C33" s="5" t="s">
        <v>5</v>
      </c>
      <c r="D33" s="27" t="s">
        <v>259</v>
      </c>
    </row>
    <row r="34" spans="1:4" x14ac:dyDescent="0.3">
      <c r="A34" s="39"/>
      <c r="B34" s="3" t="s">
        <v>93</v>
      </c>
      <c r="C34" s="5" t="s">
        <v>13</v>
      </c>
      <c r="D34" s="27">
        <v>114.1</v>
      </c>
    </row>
    <row r="35" spans="1:4" ht="93.6" x14ac:dyDescent="0.3">
      <c r="A35" s="39"/>
      <c r="B35" s="7" t="s">
        <v>94</v>
      </c>
      <c r="C35" s="5" t="s">
        <v>5</v>
      </c>
      <c r="D35" s="40" t="s">
        <v>263</v>
      </c>
    </row>
    <row r="36" spans="1:4" ht="31.2" x14ac:dyDescent="0.3">
      <c r="A36" s="39"/>
      <c r="B36" s="3" t="s">
        <v>95</v>
      </c>
      <c r="C36" s="5" t="s">
        <v>5</v>
      </c>
      <c r="D36" s="40" t="s">
        <v>257</v>
      </c>
    </row>
    <row r="37" spans="1:4" ht="62.4" x14ac:dyDescent="0.3">
      <c r="A37" s="39"/>
      <c r="B37" s="3" t="s">
        <v>96</v>
      </c>
      <c r="C37" s="5" t="s">
        <v>5</v>
      </c>
      <c r="D37" s="27" t="s">
        <v>291</v>
      </c>
    </row>
    <row r="38" spans="1:4" x14ac:dyDescent="0.3">
      <c r="A38" s="39"/>
      <c r="B38" s="7" t="s">
        <v>97</v>
      </c>
      <c r="C38" s="5" t="s">
        <v>5</v>
      </c>
      <c r="D38" s="41">
        <v>42339</v>
      </c>
    </row>
    <row r="39" spans="1:4" ht="31.2" x14ac:dyDescent="0.3">
      <c r="A39" s="39"/>
      <c r="B39" s="51" t="s">
        <v>178</v>
      </c>
      <c r="C39" s="5" t="s">
        <v>5</v>
      </c>
      <c r="D39" s="27">
        <v>2.7E-2</v>
      </c>
    </row>
    <row r="40" spans="1:4" ht="31.2" x14ac:dyDescent="0.3">
      <c r="A40" s="39"/>
      <c r="B40" s="51" t="s">
        <v>179</v>
      </c>
      <c r="C40" s="5" t="s">
        <v>5</v>
      </c>
      <c r="D40" s="57">
        <v>2.8000000000000001E-2</v>
      </c>
    </row>
    <row r="41" spans="1:4" ht="15.75" customHeight="1" x14ac:dyDescent="0.3">
      <c r="A41" s="133" t="s">
        <v>99</v>
      </c>
      <c r="B41" s="134"/>
      <c r="C41" s="134"/>
      <c r="D41" s="135"/>
    </row>
    <row r="42" spans="1:4" ht="78.599999999999994" thickBot="1" x14ac:dyDescent="0.35">
      <c r="A42" s="42"/>
      <c r="B42" s="43" t="s">
        <v>99</v>
      </c>
      <c r="C42" s="29" t="s">
        <v>5</v>
      </c>
      <c r="D42" s="30" t="s">
        <v>288</v>
      </c>
    </row>
    <row r="43" spans="1:4" ht="21" customHeight="1" x14ac:dyDescent="0.3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3">
      <c r="A44" s="39"/>
      <c r="B44" s="7" t="s">
        <v>91</v>
      </c>
      <c r="C44" s="5" t="s">
        <v>5</v>
      </c>
      <c r="D44" s="27" t="s">
        <v>260</v>
      </c>
    </row>
    <row r="45" spans="1:4" ht="31.2" x14ac:dyDescent="0.3">
      <c r="A45" s="39"/>
      <c r="B45" s="7" t="s">
        <v>92</v>
      </c>
      <c r="C45" s="5" t="s">
        <v>5</v>
      </c>
      <c r="D45" s="27" t="s">
        <v>251</v>
      </c>
    </row>
    <row r="46" spans="1:4" x14ac:dyDescent="0.3">
      <c r="A46" s="39"/>
      <c r="B46" s="3" t="s">
        <v>59</v>
      </c>
      <c r="C46" s="5" t="s">
        <v>5</v>
      </c>
      <c r="D46" s="27" t="s">
        <v>245</v>
      </c>
    </row>
    <row r="47" spans="1:4" x14ac:dyDescent="0.3">
      <c r="A47" s="39"/>
      <c r="B47" s="3" t="s">
        <v>93</v>
      </c>
      <c r="C47" s="5" t="s">
        <v>13</v>
      </c>
      <c r="D47" s="27">
        <v>12.59</v>
      </c>
    </row>
    <row r="48" spans="1:4" ht="31.2" x14ac:dyDescent="0.3">
      <c r="A48" s="39"/>
      <c r="B48" s="7" t="s">
        <v>94</v>
      </c>
      <c r="C48" s="5" t="s">
        <v>5</v>
      </c>
      <c r="D48" s="40" t="s">
        <v>252</v>
      </c>
    </row>
    <row r="49" spans="1:4" ht="31.2" x14ac:dyDescent="0.3">
      <c r="A49" s="39"/>
      <c r="B49" s="3" t="s">
        <v>95</v>
      </c>
      <c r="C49" s="5" t="s">
        <v>5</v>
      </c>
      <c r="D49" s="40" t="s">
        <v>253</v>
      </c>
    </row>
    <row r="50" spans="1:4" ht="78" x14ac:dyDescent="0.3">
      <c r="A50" s="39"/>
      <c r="B50" s="3" t="s">
        <v>96</v>
      </c>
      <c r="C50" s="5" t="s">
        <v>5</v>
      </c>
      <c r="D50" s="27" t="s">
        <v>292</v>
      </c>
    </row>
    <row r="51" spans="1:4" x14ac:dyDescent="0.3">
      <c r="A51" s="39"/>
      <c r="B51" s="7" t="s">
        <v>97</v>
      </c>
      <c r="C51" s="5" t="s">
        <v>5</v>
      </c>
      <c r="D51" s="41">
        <v>42339</v>
      </c>
    </row>
    <row r="52" spans="1:4" ht="31.2" x14ac:dyDescent="0.3">
      <c r="A52" s="39"/>
      <c r="B52" s="51" t="s">
        <v>178</v>
      </c>
      <c r="C52" s="5" t="s">
        <v>5</v>
      </c>
      <c r="D52" s="27">
        <v>9.31</v>
      </c>
    </row>
    <row r="53" spans="1:4" ht="31.2" x14ac:dyDescent="0.3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3">
      <c r="A54" s="133" t="s">
        <v>99</v>
      </c>
      <c r="B54" s="134"/>
      <c r="C54" s="134"/>
      <c r="D54" s="135"/>
    </row>
    <row r="55" spans="1:4" ht="78.599999999999994" thickBot="1" x14ac:dyDescent="0.35">
      <c r="A55" s="42"/>
      <c r="B55" s="43" t="s">
        <v>99</v>
      </c>
      <c r="C55" s="29" t="s">
        <v>5</v>
      </c>
      <c r="D55" s="30" t="s">
        <v>288</v>
      </c>
    </row>
    <row r="56" spans="1:4" x14ac:dyDescent="0.3">
      <c r="A56" s="36">
        <v>5</v>
      </c>
      <c r="B56" s="37" t="s">
        <v>4</v>
      </c>
      <c r="C56" s="25" t="s">
        <v>5</v>
      </c>
      <c r="D56" s="38" t="s">
        <v>290</v>
      </c>
    </row>
    <row r="57" spans="1:4" x14ac:dyDescent="0.3">
      <c r="A57" s="39"/>
      <c r="B57" s="7" t="s">
        <v>91</v>
      </c>
      <c r="C57" s="5" t="s">
        <v>5</v>
      </c>
      <c r="D57" s="27" t="s">
        <v>261</v>
      </c>
    </row>
    <row r="58" spans="1:4" ht="31.2" x14ac:dyDescent="0.3">
      <c r="A58" s="39"/>
      <c r="B58" s="7" t="s">
        <v>92</v>
      </c>
      <c r="C58" s="5" t="s">
        <v>5</v>
      </c>
      <c r="D58" s="27" t="s">
        <v>251</v>
      </c>
    </row>
    <row r="59" spans="1:4" x14ac:dyDescent="0.3">
      <c r="A59" s="39"/>
      <c r="B59" s="3" t="s">
        <v>59</v>
      </c>
      <c r="C59" s="5" t="s">
        <v>5</v>
      </c>
      <c r="D59" s="27" t="s">
        <v>262</v>
      </c>
    </row>
    <row r="60" spans="1:4" x14ac:dyDescent="0.3">
      <c r="A60" s="39"/>
      <c r="B60" s="3" t="s">
        <v>93</v>
      </c>
      <c r="C60" s="5" t="s">
        <v>13</v>
      </c>
      <c r="D60" s="27">
        <v>0.92</v>
      </c>
    </row>
    <row r="61" spans="1:4" ht="62.4" x14ac:dyDescent="0.3">
      <c r="A61" s="39"/>
      <c r="B61" s="7" t="s">
        <v>94</v>
      </c>
      <c r="C61" s="5" t="s">
        <v>5</v>
      </c>
      <c r="D61" s="40" t="s">
        <v>256</v>
      </c>
    </row>
    <row r="62" spans="1:4" ht="31.2" x14ac:dyDescent="0.3">
      <c r="A62" s="39"/>
      <c r="B62" s="3" t="s">
        <v>95</v>
      </c>
      <c r="C62" s="5" t="s">
        <v>5</v>
      </c>
      <c r="D62" s="40" t="s">
        <v>253</v>
      </c>
    </row>
    <row r="63" spans="1:4" ht="62.4" x14ac:dyDescent="0.3">
      <c r="A63" s="39"/>
      <c r="B63" s="3" t="s">
        <v>96</v>
      </c>
      <c r="C63" s="5" t="s">
        <v>5</v>
      </c>
      <c r="D63" s="27" t="s">
        <v>293</v>
      </c>
    </row>
    <row r="64" spans="1:4" x14ac:dyDescent="0.3">
      <c r="A64" s="39"/>
      <c r="B64" s="7" t="s">
        <v>97</v>
      </c>
      <c r="C64" s="5" t="s">
        <v>5</v>
      </c>
      <c r="D64" s="41">
        <v>42186</v>
      </c>
    </row>
    <row r="65" spans="1:4" ht="62.4" x14ac:dyDescent="0.3">
      <c r="A65" s="39"/>
      <c r="B65" s="7" t="s">
        <v>178</v>
      </c>
      <c r="C65" s="5" t="s">
        <v>5</v>
      </c>
      <c r="D65" s="27" t="s">
        <v>282</v>
      </c>
    </row>
    <row r="66" spans="1:4" ht="79.2" x14ac:dyDescent="0.3">
      <c r="A66" s="39"/>
      <c r="B66" s="7" t="s">
        <v>179</v>
      </c>
      <c r="C66" s="5" t="s">
        <v>5</v>
      </c>
      <c r="D66" s="57" t="s">
        <v>283</v>
      </c>
    </row>
    <row r="67" spans="1:4" ht="15.75" customHeight="1" x14ac:dyDescent="0.3">
      <c r="A67" s="133" t="s">
        <v>99</v>
      </c>
      <c r="B67" s="134"/>
      <c r="C67" s="134"/>
      <c r="D67" s="135"/>
    </row>
    <row r="68" spans="1:4" ht="78.599999999999994" thickBot="1" x14ac:dyDescent="0.35">
      <c r="A68" s="42"/>
      <c r="B68" s="43" t="s">
        <v>99</v>
      </c>
      <c r="C68" s="29" t="s">
        <v>5</v>
      </c>
      <c r="D68" s="30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B25" sqref="B2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37" t="s">
        <v>104</v>
      </c>
      <c r="B1" s="137"/>
      <c r="C1" s="137"/>
      <c r="D1" s="137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29" t="s">
        <v>183</v>
      </c>
      <c r="B8" s="129"/>
      <c r="C8" s="129"/>
      <c r="D8" s="129"/>
    </row>
    <row r="9" spans="1:4" s="6" customFormat="1" ht="37.5" customHeight="1" x14ac:dyDescent="0.3">
      <c r="A9" s="130">
        <v>1</v>
      </c>
      <c r="B9" s="53" t="s">
        <v>184</v>
      </c>
      <c r="C9" s="25" t="s">
        <v>5</v>
      </c>
      <c r="D9" s="26" t="s">
        <v>274</v>
      </c>
    </row>
    <row r="10" spans="1:4" s="6" customFormat="1" ht="20.100000000000001" customHeight="1" x14ac:dyDescent="0.3">
      <c r="A10" s="131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3">
      <c r="A11" s="131"/>
      <c r="B11" s="7" t="s">
        <v>101</v>
      </c>
      <c r="C11" s="5" t="s">
        <v>5</v>
      </c>
      <c r="D11" s="27" t="s">
        <v>275</v>
      </c>
    </row>
    <row r="12" spans="1:4" s="6" customFormat="1" ht="20.100000000000001" customHeight="1" x14ac:dyDescent="0.3">
      <c r="A12" s="131"/>
      <c r="B12" s="7" t="s">
        <v>102</v>
      </c>
      <c r="C12" s="5" t="s">
        <v>5</v>
      </c>
      <c r="D12" s="19">
        <v>42309</v>
      </c>
    </row>
    <row r="13" spans="1:4" s="6" customFormat="1" ht="20.100000000000001" customHeight="1" thickBot="1" x14ac:dyDescent="0.35">
      <c r="A13" s="132"/>
      <c r="B13" s="43" t="s">
        <v>103</v>
      </c>
      <c r="C13" s="29" t="s">
        <v>13</v>
      </c>
      <c r="D13" s="30">
        <v>400</v>
      </c>
    </row>
    <row r="14" spans="1:4" x14ac:dyDescent="0.3">
      <c r="A14" s="130">
        <v>2</v>
      </c>
      <c r="B14" s="53" t="s">
        <v>184</v>
      </c>
      <c r="C14" s="25" t="s">
        <v>5</v>
      </c>
      <c r="D14" s="26" t="s">
        <v>280</v>
      </c>
    </row>
    <row r="15" spans="1:4" x14ac:dyDescent="0.3">
      <c r="A15" s="131"/>
      <c r="B15" s="7" t="s">
        <v>185</v>
      </c>
      <c r="C15" s="5" t="s">
        <v>5</v>
      </c>
      <c r="D15" s="27">
        <v>7713076301</v>
      </c>
    </row>
    <row r="16" spans="1:4" x14ac:dyDescent="0.3">
      <c r="A16" s="131"/>
      <c r="B16" s="7" t="s">
        <v>101</v>
      </c>
      <c r="C16" s="5" t="s">
        <v>5</v>
      </c>
      <c r="D16" s="27" t="s">
        <v>281</v>
      </c>
    </row>
    <row r="17" spans="1:4" x14ac:dyDescent="0.3">
      <c r="A17" s="131"/>
      <c r="B17" s="7" t="s">
        <v>102</v>
      </c>
      <c r="C17" s="5" t="s">
        <v>5</v>
      </c>
      <c r="D17" s="19">
        <v>42309</v>
      </c>
    </row>
    <row r="18" spans="1:4" ht="16.2" thickBot="1" x14ac:dyDescent="0.35">
      <c r="A18" s="132"/>
      <c r="B18" s="43" t="s">
        <v>103</v>
      </c>
      <c r="C18" s="29" t="s">
        <v>13</v>
      </c>
      <c r="D18" s="30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7" t="s">
        <v>109</v>
      </c>
      <c r="B1" s="127"/>
      <c r="C1" s="127"/>
      <c r="D1" s="127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ht="20.100000000000001" customHeight="1" x14ac:dyDescent="0.3">
      <c r="A5" s="128" t="s">
        <v>105</v>
      </c>
      <c r="B5" s="128"/>
      <c r="C5" s="128"/>
      <c r="D5" s="128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38" t="s">
        <v>264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7" t="s">
        <v>112</v>
      </c>
      <c r="B1" s="127"/>
      <c r="C1" s="127"/>
      <c r="D1" s="127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6" t="s">
        <v>294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0" t="s">
        <v>207</v>
      </c>
    </row>
    <row r="8" spans="1:8" x14ac:dyDescent="0.3">
      <c r="H8" s="1" t="s">
        <v>276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4"/>
  <sheetViews>
    <sheetView tabSelected="1" view="pageBreakPreview" topLeftCell="A49" zoomScale="130" zoomScaleNormal="115" zoomScaleSheetLayoutView="130" workbookViewId="0">
      <selection activeCell="C57" sqref="C57"/>
    </sheetView>
  </sheetViews>
  <sheetFormatPr defaultColWidth="9.109375" defaultRowHeight="15.6" x14ac:dyDescent="0.3"/>
  <cols>
    <col min="1" max="1" width="7.109375" style="102" customWidth="1"/>
    <col min="2" max="2" width="50.44140625" style="15" customWidth="1"/>
    <col min="3" max="3" width="13.5546875" style="91" customWidth="1"/>
    <col min="4" max="4" width="19.33203125" style="1" customWidth="1"/>
    <col min="5" max="5" width="15.6640625" style="1" customWidth="1"/>
    <col min="6" max="6" width="21.33203125" style="1" customWidth="1"/>
    <col min="7" max="7" width="12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61" t="s">
        <v>309</v>
      </c>
      <c r="E1" s="161"/>
      <c r="F1" s="77"/>
      <c r="G1" s="77"/>
      <c r="H1" s="77"/>
    </row>
    <row r="2" spans="1:8" ht="30.75" customHeight="1" x14ac:dyDescent="0.35">
      <c r="B2" s="58"/>
      <c r="C2" s="92"/>
      <c r="D2" s="161"/>
      <c r="E2" s="161"/>
      <c r="F2" s="77"/>
      <c r="G2" s="77"/>
      <c r="H2" s="77"/>
    </row>
    <row r="3" spans="1:8" ht="49.5" customHeight="1" x14ac:dyDescent="0.35">
      <c r="B3" s="59"/>
      <c r="C3" s="93"/>
      <c r="D3" s="161"/>
      <c r="E3" s="161"/>
      <c r="F3" s="77"/>
      <c r="G3" s="77"/>
      <c r="H3" s="77"/>
    </row>
    <row r="4" spans="1:8" ht="61.5" customHeight="1" x14ac:dyDescent="0.3">
      <c r="A4" s="162" t="s">
        <v>328</v>
      </c>
      <c r="B4" s="162"/>
      <c r="C4" s="162"/>
      <c r="D4" s="162"/>
      <c r="E4" s="162"/>
      <c r="F4" s="78"/>
    </row>
    <row r="6" spans="1:8" x14ac:dyDescent="0.3">
      <c r="A6" s="103" t="s">
        <v>0</v>
      </c>
      <c r="B6" s="16" t="s">
        <v>1</v>
      </c>
      <c r="C6" s="94" t="s">
        <v>2</v>
      </c>
      <c r="D6" s="2" t="s">
        <v>3</v>
      </c>
      <c r="E6" s="81"/>
    </row>
    <row r="7" spans="1:8" x14ac:dyDescent="0.3">
      <c r="A7" s="104">
        <v>1</v>
      </c>
      <c r="B7" s="17" t="s">
        <v>4</v>
      </c>
      <c r="C7" s="48" t="s">
        <v>5</v>
      </c>
      <c r="D7" s="19">
        <v>45016</v>
      </c>
      <c r="E7" s="82"/>
      <c r="F7" s="6"/>
      <c r="G7" s="6"/>
      <c r="H7" s="6"/>
    </row>
    <row r="8" spans="1:8" x14ac:dyDescent="0.3">
      <c r="A8" s="104">
        <v>2</v>
      </c>
      <c r="B8" s="17" t="s">
        <v>113</v>
      </c>
      <c r="C8" s="48" t="s">
        <v>5</v>
      </c>
      <c r="D8" s="47">
        <v>44562</v>
      </c>
      <c r="E8" s="83"/>
      <c r="F8" s="6"/>
      <c r="G8" s="6"/>
      <c r="H8" s="6"/>
    </row>
    <row r="9" spans="1:8" x14ac:dyDescent="0.3">
      <c r="A9" s="104">
        <v>3</v>
      </c>
      <c r="B9" s="17" t="s">
        <v>114</v>
      </c>
      <c r="C9" s="48" t="s">
        <v>5</v>
      </c>
      <c r="D9" s="47">
        <v>44926</v>
      </c>
      <c r="E9" s="83"/>
      <c r="F9" s="6"/>
      <c r="G9" s="6"/>
      <c r="H9" s="6"/>
    </row>
    <row r="10" spans="1:8" ht="31.2" x14ac:dyDescent="0.3">
      <c r="A10" s="104">
        <v>4</v>
      </c>
      <c r="B10" s="18" t="s">
        <v>115</v>
      </c>
      <c r="C10" s="48" t="s">
        <v>13</v>
      </c>
      <c r="D10" s="5"/>
      <c r="E10" s="84"/>
      <c r="F10" s="6"/>
      <c r="G10" s="6"/>
      <c r="H10" s="6"/>
    </row>
    <row r="11" spans="1:8" x14ac:dyDescent="0.3">
      <c r="A11" s="104">
        <v>5</v>
      </c>
      <c r="B11" s="9" t="s">
        <v>125</v>
      </c>
      <c r="C11" s="48" t="s">
        <v>13</v>
      </c>
      <c r="D11" s="5">
        <v>0</v>
      </c>
      <c r="E11" s="84"/>
      <c r="F11" s="6"/>
      <c r="G11" s="6"/>
      <c r="H11" s="6"/>
    </row>
    <row r="12" spans="1:8" x14ac:dyDescent="0.3">
      <c r="A12" s="104">
        <v>6</v>
      </c>
      <c r="B12" s="9" t="s">
        <v>126</v>
      </c>
      <c r="C12" s="48" t="s">
        <v>13</v>
      </c>
      <c r="D12" s="48">
        <f>[1]TDSheet!$AG$10+[1]TDSheet!$AK$10</f>
        <v>25482.46</v>
      </c>
      <c r="E12" s="85"/>
      <c r="F12" s="6"/>
      <c r="G12" s="6"/>
      <c r="H12" s="6"/>
    </row>
    <row r="13" spans="1:8" ht="34.5" customHeight="1" x14ac:dyDescent="0.3">
      <c r="A13" s="104">
        <v>7</v>
      </c>
      <c r="B13" s="18" t="s">
        <v>186</v>
      </c>
      <c r="C13" s="48" t="s">
        <v>13</v>
      </c>
      <c r="D13" s="48">
        <f>D14+D15</f>
        <v>264616.8</v>
      </c>
      <c r="E13" s="85"/>
      <c r="F13" s="6"/>
      <c r="G13" s="6"/>
      <c r="H13" s="6"/>
    </row>
    <row r="14" spans="1:8" x14ac:dyDescent="0.3">
      <c r="A14" s="104">
        <v>8</v>
      </c>
      <c r="B14" s="9" t="s">
        <v>127</v>
      </c>
      <c r="C14" s="48" t="s">
        <v>13</v>
      </c>
      <c r="D14" s="60">
        <f>[1]TDSheet!$AE$10</f>
        <v>167126.39999999999</v>
      </c>
      <c r="E14" s="85"/>
      <c r="F14" s="6"/>
      <c r="G14" s="6"/>
      <c r="H14" s="6"/>
    </row>
    <row r="15" spans="1:8" x14ac:dyDescent="0.3">
      <c r="A15" s="104">
        <v>9</v>
      </c>
      <c r="B15" s="9" t="s">
        <v>128</v>
      </c>
      <c r="C15" s="48" t="s">
        <v>13</v>
      </c>
      <c r="D15" s="60">
        <f>[1]TDSheet!$AI$10</f>
        <v>97490.4</v>
      </c>
      <c r="E15" s="85"/>
      <c r="F15" s="6"/>
      <c r="G15" s="6"/>
      <c r="H15" s="6"/>
    </row>
    <row r="16" spans="1:8" x14ac:dyDescent="0.3">
      <c r="A16" s="104">
        <v>10</v>
      </c>
      <c r="B16" s="18" t="s">
        <v>116</v>
      </c>
      <c r="C16" s="48" t="s">
        <v>13</v>
      </c>
      <c r="D16" s="48"/>
      <c r="E16" s="85"/>
      <c r="F16" s="6"/>
      <c r="G16" s="6"/>
      <c r="H16" s="76"/>
    </row>
    <row r="17" spans="1:8" x14ac:dyDescent="0.3">
      <c r="A17" s="104">
        <v>11</v>
      </c>
      <c r="B17" s="9" t="s">
        <v>187</v>
      </c>
      <c r="C17" s="48" t="s">
        <v>13</v>
      </c>
      <c r="D17" s="5">
        <f>D18+D19</f>
        <v>237913.69</v>
      </c>
      <c r="E17" s="84"/>
      <c r="F17" s="6"/>
      <c r="G17" s="6"/>
      <c r="H17" s="6"/>
    </row>
    <row r="18" spans="1:8" x14ac:dyDescent="0.3">
      <c r="A18" s="104"/>
      <c r="B18" s="9" t="s">
        <v>295</v>
      </c>
      <c r="C18" s="48"/>
      <c r="D18" s="79">
        <v>149770.59</v>
      </c>
      <c r="E18" s="86"/>
      <c r="F18" s="6"/>
      <c r="G18" s="6"/>
      <c r="H18" s="6"/>
    </row>
    <row r="19" spans="1:8" x14ac:dyDescent="0.3">
      <c r="A19" s="104"/>
      <c r="B19" s="9" t="s">
        <v>296</v>
      </c>
      <c r="C19" s="48"/>
      <c r="D19" s="79">
        <v>88143.1</v>
      </c>
      <c r="E19" s="86"/>
      <c r="F19" s="6"/>
      <c r="G19" s="6"/>
      <c r="H19" s="6"/>
    </row>
    <row r="20" spans="1:8" x14ac:dyDescent="0.3">
      <c r="A20" s="104">
        <v>12</v>
      </c>
      <c r="B20" s="9" t="s">
        <v>188</v>
      </c>
      <c r="C20" s="48" t="s">
        <v>13</v>
      </c>
      <c r="D20" s="5">
        <v>0</v>
      </c>
      <c r="E20" s="84"/>
      <c r="F20" s="6"/>
      <c r="G20" s="6"/>
      <c r="H20" s="6"/>
    </row>
    <row r="21" spans="1:8" x14ac:dyDescent="0.3">
      <c r="A21" s="104">
        <v>13</v>
      </c>
      <c r="B21" s="9" t="s">
        <v>129</v>
      </c>
      <c r="C21" s="48" t="s">
        <v>13</v>
      </c>
      <c r="D21" s="5">
        <v>0</v>
      </c>
      <c r="E21" s="84"/>
      <c r="F21" s="6"/>
      <c r="G21" s="6"/>
      <c r="H21" s="6"/>
    </row>
    <row r="22" spans="1:8" ht="31.2" x14ac:dyDescent="0.3">
      <c r="A22" s="104">
        <v>14</v>
      </c>
      <c r="B22" s="9" t="s">
        <v>130</v>
      </c>
      <c r="C22" s="48" t="s">
        <v>13</v>
      </c>
      <c r="D22" s="5">
        <v>0</v>
      </c>
      <c r="E22" s="84"/>
      <c r="F22" s="6"/>
      <c r="G22" s="6"/>
      <c r="H22" s="6"/>
    </row>
    <row r="23" spans="1:8" x14ac:dyDescent="0.3">
      <c r="A23" s="104">
        <v>15</v>
      </c>
      <c r="B23" s="9" t="s">
        <v>131</v>
      </c>
      <c r="C23" s="48" t="s">
        <v>13</v>
      </c>
      <c r="D23" s="5">
        <v>0</v>
      </c>
      <c r="E23" s="84"/>
      <c r="F23" s="6"/>
      <c r="G23" s="6"/>
      <c r="H23" s="6"/>
    </row>
    <row r="24" spans="1:8" x14ac:dyDescent="0.3">
      <c r="A24" s="104">
        <v>16</v>
      </c>
      <c r="B24" s="61" t="s">
        <v>117</v>
      </c>
      <c r="C24" s="60" t="s">
        <v>13</v>
      </c>
      <c r="D24" s="60">
        <f>D17</f>
        <v>237913.69</v>
      </c>
      <c r="E24" s="85"/>
      <c r="F24" s="6"/>
      <c r="G24" s="6"/>
      <c r="H24" s="6"/>
    </row>
    <row r="25" spans="1:8" ht="31.2" x14ac:dyDescent="0.3">
      <c r="A25" s="104">
        <v>17</v>
      </c>
      <c r="B25" s="18" t="s">
        <v>118</v>
      </c>
      <c r="C25" s="48" t="s">
        <v>13</v>
      </c>
      <c r="D25" s="48"/>
      <c r="E25" s="85"/>
      <c r="F25" s="6"/>
      <c r="G25" s="6"/>
      <c r="H25" s="6"/>
    </row>
    <row r="26" spans="1:8" x14ac:dyDescent="0.3">
      <c r="A26" s="104">
        <v>18</v>
      </c>
      <c r="B26" s="9" t="s">
        <v>123</v>
      </c>
      <c r="C26" s="48" t="s">
        <v>13</v>
      </c>
      <c r="D26" s="5"/>
      <c r="E26" s="84"/>
      <c r="F26" s="6"/>
      <c r="G26" s="6"/>
      <c r="H26" s="6"/>
    </row>
    <row r="27" spans="1:8" x14ac:dyDescent="0.3">
      <c r="A27" s="104">
        <v>19</v>
      </c>
      <c r="B27" s="9" t="s">
        <v>124</v>
      </c>
      <c r="C27" s="48" t="s">
        <v>13</v>
      </c>
      <c r="D27" s="48">
        <v>52185.57</v>
      </c>
      <c r="E27" s="85"/>
      <c r="F27" s="6"/>
      <c r="G27" s="6"/>
      <c r="H27" s="6"/>
    </row>
    <row r="28" spans="1:8" ht="38.25" customHeight="1" x14ac:dyDescent="0.3">
      <c r="A28" s="140"/>
      <c r="B28" s="140"/>
      <c r="C28" s="140"/>
      <c r="D28" s="140"/>
      <c r="E28" s="141"/>
      <c r="F28" s="6"/>
      <c r="G28" s="6"/>
      <c r="H28" s="6"/>
    </row>
    <row r="29" spans="1:8" ht="21" customHeight="1" x14ac:dyDescent="0.3">
      <c r="A29" s="87"/>
      <c r="B29" s="88" t="s">
        <v>313</v>
      </c>
      <c r="C29" s="95"/>
      <c r="D29" s="89"/>
      <c r="E29" s="90"/>
      <c r="F29" s="6"/>
      <c r="G29" s="6"/>
      <c r="H29" s="6"/>
    </row>
    <row r="30" spans="1:8" ht="27.75" customHeight="1" x14ac:dyDescent="0.3">
      <c r="A30" s="153" t="s">
        <v>314</v>
      </c>
      <c r="B30" s="153"/>
      <c r="C30" s="153"/>
      <c r="D30" s="153"/>
      <c r="E30" s="154"/>
      <c r="F30" s="6"/>
      <c r="G30" s="6"/>
      <c r="H30" s="6"/>
    </row>
    <row r="31" spans="1:8" ht="96.75" customHeight="1" x14ac:dyDescent="0.3">
      <c r="A31" s="105"/>
      <c r="B31" s="62" t="s">
        <v>297</v>
      </c>
      <c r="C31" s="63" t="s">
        <v>315</v>
      </c>
      <c r="D31" s="62" t="s">
        <v>316</v>
      </c>
      <c r="E31" s="101"/>
      <c r="F31" s="6"/>
      <c r="G31" s="6"/>
      <c r="H31" s="6"/>
    </row>
    <row r="32" spans="1:8" x14ac:dyDescent="0.3">
      <c r="A32" s="105">
        <v>1</v>
      </c>
      <c r="B32" s="64" t="s">
        <v>298</v>
      </c>
      <c r="C32" s="96">
        <v>52242.09120000001</v>
      </c>
      <c r="D32" s="67" t="s">
        <v>248</v>
      </c>
      <c r="E32" s="101"/>
      <c r="F32" s="65"/>
      <c r="G32" s="6"/>
      <c r="H32" s="6"/>
    </row>
    <row r="33" spans="1:8" x14ac:dyDescent="0.3">
      <c r="A33" s="105">
        <v>2</v>
      </c>
      <c r="B33" s="64" t="s">
        <v>299</v>
      </c>
      <c r="C33" s="96">
        <v>24900</v>
      </c>
      <c r="D33" s="62" t="s">
        <v>265</v>
      </c>
      <c r="E33" s="101"/>
      <c r="F33" s="65"/>
      <c r="G33" s="6"/>
      <c r="H33" s="6"/>
    </row>
    <row r="34" spans="1:8" x14ac:dyDescent="0.3">
      <c r="A34" s="105">
        <v>3</v>
      </c>
      <c r="B34" s="66" t="s">
        <v>300</v>
      </c>
      <c r="C34" s="97">
        <v>14556.709439999999</v>
      </c>
      <c r="D34" s="67" t="s">
        <v>267</v>
      </c>
      <c r="E34" s="101"/>
      <c r="F34" s="65"/>
      <c r="G34" s="6"/>
      <c r="H34" s="6"/>
    </row>
    <row r="35" spans="1:8" ht="48" customHeight="1" x14ac:dyDescent="0.3">
      <c r="A35" s="105">
        <v>4</v>
      </c>
      <c r="B35" s="66" t="s">
        <v>301</v>
      </c>
      <c r="C35" s="97">
        <v>7425.1756800000003</v>
      </c>
      <c r="D35" s="67" t="s">
        <v>248</v>
      </c>
      <c r="E35" s="101"/>
      <c r="F35" s="65"/>
      <c r="G35" s="6"/>
      <c r="H35" s="6"/>
    </row>
    <row r="36" spans="1:8" ht="86.25" customHeight="1" x14ac:dyDescent="0.3">
      <c r="A36" s="105">
        <v>5</v>
      </c>
      <c r="B36" s="66" t="s">
        <v>302</v>
      </c>
      <c r="C36" s="97">
        <v>46423.041599999997</v>
      </c>
      <c r="D36" s="67" t="s">
        <v>248</v>
      </c>
      <c r="E36" s="101"/>
      <c r="F36" s="65"/>
      <c r="G36" s="6"/>
      <c r="H36" s="6"/>
    </row>
    <row r="37" spans="1:8" ht="46.8" x14ac:dyDescent="0.3">
      <c r="A37" s="105">
        <v>6</v>
      </c>
      <c r="B37" s="64" t="s">
        <v>317</v>
      </c>
      <c r="C37" s="96">
        <v>3400</v>
      </c>
      <c r="D37" s="62" t="s">
        <v>318</v>
      </c>
      <c r="E37" s="101"/>
      <c r="F37" s="69"/>
      <c r="G37" s="6"/>
      <c r="H37" s="6"/>
    </row>
    <row r="38" spans="1:8" ht="31.2" x14ac:dyDescent="0.3">
      <c r="A38" s="105">
        <v>7</v>
      </c>
      <c r="B38" s="66" t="s">
        <v>319</v>
      </c>
      <c r="C38" s="97">
        <v>2358.6</v>
      </c>
      <c r="D38" s="62" t="s">
        <v>303</v>
      </c>
      <c r="E38" s="101"/>
      <c r="F38" s="65"/>
      <c r="G38" s="6"/>
      <c r="H38" s="6"/>
    </row>
    <row r="39" spans="1:8" ht="20.25" customHeight="1" x14ac:dyDescent="0.3">
      <c r="A39" s="105">
        <v>8</v>
      </c>
      <c r="B39" s="70" t="s">
        <v>304</v>
      </c>
      <c r="C39" s="98">
        <v>3321.25</v>
      </c>
      <c r="D39" s="67" t="s">
        <v>320</v>
      </c>
      <c r="E39" s="119"/>
      <c r="F39" s="65"/>
      <c r="G39" s="6"/>
      <c r="H39" s="6"/>
    </row>
    <row r="40" spans="1:8" ht="96.75" customHeight="1" x14ac:dyDescent="0.3">
      <c r="A40" s="105">
        <v>9</v>
      </c>
      <c r="B40" s="70" t="s">
        <v>321</v>
      </c>
      <c r="C40" s="111">
        <v>4352.3</v>
      </c>
      <c r="D40" s="67" t="s">
        <v>248</v>
      </c>
      <c r="E40" s="119"/>
      <c r="F40" s="69"/>
      <c r="G40" s="6"/>
      <c r="H40" s="6"/>
    </row>
    <row r="41" spans="1:8" ht="15.75" customHeight="1" x14ac:dyDescent="0.3">
      <c r="A41" s="105">
        <v>10</v>
      </c>
      <c r="B41" s="66" t="s">
        <v>305</v>
      </c>
      <c r="C41" s="97">
        <f>1855*2</f>
        <v>3710</v>
      </c>
      <c r="D41" s="67" t="s">
        <v>320</v>
      </c>
      <c r="E41" s="119"/>
      <c r="F41" s="65"/>
      <c r="G41" s="6"/>
      <c r="H41" s="6"/>
    </row>
    <row r="42" spans="1:8" ht="17.25" customHeight="1" x14ac:dyDescent="0.3">
      <c r="A42" s="105">
        <v>11</v>
      </c>
      <c r="B42" s="66" t="s">
        <v>310</v>
      </c>
      <c r="C42" s="97">
        <v>475</v>
      </c>
      <c r="D42" s="62" t="s">
        <v>322</v>
      </c>
      <c r="E42" s="101"/>
      <c r="F42" s="65"/>
      <c r="G42" s="6"/>
      <c r="H42" s="6"/>
    </row>
    <row r="43" spans="1:8" ht="28.5" customHeight="1" x14ac:dyDescent="0.3">
      <c r="A43" s="105">
        <v>12</v>
      </c>
      <c r="B43" s="71" t="s">
        <v>323</v>
      </c>
      <c r="C43" s="68">
        <f>0.1*SUM(C32:C42)</f>
        <v>16316.416792000002</v>
      </c>
      <c r="D43" s="67" t="s">
        <v>248</v>
      </c>
      <c r="E43" s="119"/>
      <c r="F43" s="65"/>
      <c r="G43" s="6"/>
      <c r="H43" s="6"/>
    </row>
    <row r="44" spans="1:8" ht="28.5" customHeight="1" x14ac:dyDescent="0.3">
      <c r="A44" s="106"/>
      <c r="B44" s="1"/>
      <c r="D44" s="101"/>
      <c r="E44" s="65"/>
      <c r="F44" s="65"/>
      <c r="G44" s="6"/>
      <c r="H44" s="6"/>
    </row>
    <row r="45" spans="1:8" ht="28.5" customHeight="1" x14ac:dyDescent="0.3">
      <c r="A45" s="106"/>
      <c r="B45" s="107" t="s">
        <v>324</v>
      </c>
      <c r="C45" s="108"/>
      <c r="D45" s="108"/>
      <c r="E45" s="65"/>
      <c r="F45" s="65"/>
      <c r="G45" s="6"/>
      <c r="H45" s="6"/>
    </row>
    <row r="46" spans="1:8" ht="28.5" customHeight="1" x14ac:dyDescent="0.3">
      <c r="A46" s="106"/>
      <c r="B46" s="155" t="s">
        <v>327</v>
      </c>
      <c r="C46" s="155"/>
      <c r="D46" s="109">
        <v>-14847.6446</v>
      </c>
      <c r="E46" s="65"/>
      <c r="F46" s="65"/>
      <c r="G46" s="6"/>
      <c r="H46" s="6"/>
    </row>
    <row r="47" spans="1:8" ht="21" customHeight="1" x14ac:dyDescent="0.3">
      <c r="A47" s="106"/>
      <c r="B47" s="155" t="s">
        <v>329</v>
      </c>
      <c r="C47" s="155"/>
      <c r="D47" s="109">
        <f>D15</f>
        <v>97490.4</v>
      </c>
      <c r="E47" s="65"/>
      <c r="F47" s="65"/>
      <c r="G47" s="6"/>
      <c r="H47" s="6"/>
    </row>
    <row r="48" spans="1:8" ht="20.25" customHeight="1" x14ac:dyDescent="0.3">
      <c r="A48" s="106"/>
      <c r="B48" s="155" t="s">
        <v>330</v>
      </c>
      <c r="C48" s="155"/>
      <c r="D48" s="109">
        <f>D19</f>
        <v>88143.1</v>
      </c>
      <c r="E48" s="65"/>
      <c r="F48" s="65"/>
      <c r="G48" s="6"/>
      <c r="H48" s="6"/>
    </row>
    <row r="49" spans="1:8" ht="28.5" customHeight="1" x14ac:dyDescent="0.3">
      <c r="A49" s="106"/>
      <c r="B49" s="110"/>
      <c r="C49" s="110"/>
      <c r="D49" s="109"/>
      <c r="E49" s="65"/>
      <c r="F49" s="65"/>
      <c r="G49" s="6"/>
      <c r="H49" s="6"/>
    </row>
    <row r="50" spans="1:8" ht="28.5" customHeight="1" x14ac:dyDescent="0.3">
      <c r="A50" s="106"/>
      <c r="B50" s="159" t="s">
        <v>325</v>
      </c>
      <c r="C50" s="159"/>
      <c r="D50" s="159"/>
      <c r="E50" s="160"/>
      <c r="F50" s="117"/>
      <c r="G50" s="117"/>
      <c r="H50" s="6"/>
    </row>
    <row r="51" spans="1:8" ht="75" customHeight="1" x14ac:dyDescent="0.3">
      <c r="A51" s="105"/>
      <c r="B51" s="62" t="s">
        <v>297</v>
      </c>
      <c r="C51" s="63" t="s">
        <v>315</v>
      </c>
      <c r="D51" s="118" t="s">
        <v>326</v>
      </c>
      <c r="E51" s="120"/>
      <c r="F51" s="65"/>
      <c r="G51" s="6"/>
      <c r="H51" s="6"/>
    </row>
    <row r="52" spans="1:8" ht="18" customHeight="1" x14ac:dyDescent="0.3">
      <c r="A52" s="62">
        <v>1</v>
      </c>
      <c r="B52" s="122" t="s">
        <v>333</v>
      </c>
      <c r="C52" s="111">
        <v>137000</v>
      </c>
      <c r="D52" s="62"/>
      <c r="E52" s="120"/>
      <c r="F52" s="65"/>
      <c r="G52" s="6"/>
      <c r="H52" s="6"/>
    </row>
    <row r="53" spans="1:8" ht="16.2" customHeight="1" x14ac:dyDescent="0.3">
      <c r="A53" s="62">
        <v>2</v>
      </c>
      <c r="B53" s="123" t="s">
        <v>335</v>
      </c>
      <c r="C53" s="111">
        <f>58*900</f>
        <v>52200</v>
      </c>
      <c r="D53" s="118" t="s">
        <v>336</v>
      </c>
      <c r="E53" s="120"/>
      <c r="F53" s="65"/>
      <c r="G53" s="6"/>
      <c r="H53" s="6"/>
    </row>
    <row r="54" spans="1:8" ht="67.8" customHeight="1" x14ac:dyDescent="0.3">
      <c r="A54" s="62">
        <v>3</v>
      </c>
      <c r="B54" s="123" t="s">
        <v>337</v>
      </c>
      <c r="C54" s="111">
        <f>(500+3800+1200+5310+6200+1400+1100)/2</f>
        <v>9755</v>
      </c>
      <c r="D54" s="118"/>
      <c r="E54" s="120"/>
      <c r="F54" s="65"/>
      <c r="G54" s="6"/>
      <c r="H54" s="6"/>
    </row>
    <row r="55" spans="1:8" ht="15.6" customHeight="1" x14ac:dyDescent="0.3">
      <c r="A55" s="62">
        <v>4</v>
      </c>
      <c r="B55" s="123" t="s">
        <v>334</v>
      </c>
      <c r="C55" s="111">
        <v>895</v>
      </c>
      <c r="D55" s="118"/>
      <c r="E55" s="120"/>
      <c r="F55" s="65"/>
      <c r="G55" s="6"/>
      <c r="H55" s="6"/>
    </row>
    <row r="56" spans="1:8" ht="27" customHeight="1" x14ac:dyDescent="0.3">
      <c r="A56" s="62">
        <v>5</v>
      </c>
      <c r="B56" s="112" t="s">
        <v>338</v>
      </c>
      <c r="C56" s="97">
        <f>SUM(C52:C55)</f>
        <v>199850</v>
      </c>
      <c r="D56" s="118"/>
      <c r="E56" s="121"/>
      <c r="F56" s="6"/>
      <c r="G56" s="6"/>
      <c r="H56" s="6"/>
    </row>
    <row r="57" spans="1:8" ht="35.25" customHeight="1" x14ac:dyDescent="0.3">
      <c r="A57" s="106"/>
      <c r="B57" s="110" t="s">
        <v>331</v>
      </c>
      <c r="C57" s="107">
        <f>D48-C56</f>
        <v>-111706.9</v>
      </c>
      <c r="D57" s="101"/>
      <c r="E57" s="65"/>
      <c r="F57" s="6"/>
      <c r="G57" s="6"/>
      <c r="H57" s="6"/>
    </row>
    <row r="58" spans="1:8" ht="48" customHeight="1" x14ac:dyDescent="0.3">
      <c r="A58" s="106"/>
      <c r="B58" s="113" t="s">
        <v>332</v>
      </c>
      <c r="C58" s="114">
        <f>D46+C57</f>
        <v>-126554.54459999999</v>
      </c>
      <c r="D58" s="101"/>
      <c r="E58" s="65"/>
      <c r="F58" s="6"/>
      <c r="G58" s="6"/>
      <c r="H58" s="6"/>
    </row>
    <row r="59" spans="1:8" ht="36.75" customHeight="1" x14ac:dyDescent="0.3">
      <c r="A59" s="152" t="s">
        <v>312</v>
      </c>
      <c r="B59" s="152"/>
      <c r="C59" s="152"/>
      <c r="D59" s="152"/>
      <c r="E59" s="152"/>
      <c r="F59" s="6"/>
      <c r="G59" s="6"/>
      <c r="H59" s="6"/>
    </row>
    <row r="60" spans="1:8" ht="36.75" customHeight="1" x14ac:dyDescent="0.3">
      <c r="A60" s="106"/>
      <c r="B60" s="80"/>
      <c r="C60" s="99"/>
      <c r="D60" s="80"/>
      <c r="E60" s="80"/>
      <c r="F60" s="6"/>
      <c r="G60" s="6"/>
      <c r="H60" s="6"/>
    </row>
    <row r="61" spans="1:8" ht="33.75" customHeight="1" x14ac:dyDescent="0.3">
      <c r="A61" s="142" t="s">
        <v>189</v>
      </c>
      <c r="B61" s="143"/>
      <c r="C61" s="143"/>
      <c r="D61" s="143"/>
      <c r="E61" s="144"/>
    </row>
    <row r="62" spans="1:8" x14ac:dyDescent="0.3">
      <c r="A62" s="104"/>
      <c r="B62" s="72" t="s">
        <v>190</v>
      </c>
      <c r="C62" s="100"/>
      <c r="D62" s="22" t="s">
        <v>6</v>
      </c>
      <c r="E62" s="62">
        <v>0</v>
      </c>
    </row>
    <row r="63" spans="1:8" x14ac:dyDescent="0.3">
      <c r="A63" s="104"/>
      <c r="B63" s="72" t="s">
        <v>191</v>
      </c>
      <c r="C63" s="100"/>
      <c r="D63" s="22" t="s">
        <v>6</v>
      </c>
      <c r="E63" s="62">
        <v>0</v>
      </c>
    </row>
    <row r="64" spans="1:8" ht="31.2" x14ac:dyDescent="0.3">
      <c r="A64" s="104"/>
      <c r="B64" s="72" t="s">
        <v>192</v>
      </c>
      <c r="C64" s="100"/>
      <c r="D64" s="22" t="s">
        <v>6</v>
      </c>
      <c r="E64" s="62">
        <v>0</v>
      </c>
    </row>
    <row r="65" spans="1:8" x14ac:dyDescent="0.3">
      <c r="A65" s="104"/>
      <c r="B65" s="72" t="s">
        <v>193</v>
      </c>
      <c r="C65" s="100"/>
      <c r="D65" s="22" t="s">
        <v>13</v>
      </c>
      <c r="E65" s="62">
        <v>0</v>
      </c>
    </row>
    <row r="66" spans="1:8" ht="33.75" customHeight="1" x14ac:dyDescent="0.3">
      <c r="A66" s="145" t="s">
        <v>119</v>
      </c>
      <c r="B66" s="146"/>
      <c r="C66" s="146"/>
      <c r="D66" s="146"/>
      <c r="E66" s="147"/>
    </row>
    <row r="67" spans="1:8" ht="31.2" x14ac:dyDescent="0.3">
      <c r="A67" s="104"/>
      <c r="B67" s="73" t="s">
        <v>120</v>
      </c>
      <c r="C67" s="63"/>
      <c r="D67" s="22" t="s">
        <v>13</v>
      </c>
      <c r="E67" s="63"/>
    </row>
    <row r="68" spans="1:8" x14ac:dyDescent="0.3">
      <c r="A68" s="104"/>
      <c r="B68" s="72" t="s">
        <v>125</v>
      </c>
      <c r="C68" s="100"/>
      <c r="D68" s="22" t="s">
        <v>13</v>
      </c>
      <c r="E68" s="63">
        <v>0</v>
      </c>
    </row>
    <row r="69" spans="1:8" x14ac:dyDescent="0.3">
      <c r="A69" s="104"/>
      <c r="B69" s="72" t="s">
        <v>126</v>
      </c>
      <c r="C69" s="100"/>
      <c r="D69" s="22" t="s">
        <v>13</v>
      </c>
      <c r="E69" s="63">
        <v>0</v>
      </c>
    </row>
    <row r="70" spans="1:8" ht="31.2" x14ac:dyDescent="0.3">
      <c r="A70" s="104"/>
      <c r="B70" s="73" t="s">
        <v>121</v>
      </c>
      <c r="C70" s="63"/>
      <c r="D70" s="22" t="s">
        <v>13</v>
      </c>
      <c r="E70" s="63"/>
    </row>
    <row r="71" spans="1:8" x14ac:dyDescent="0.3">
      <c r="A71" s="104"/>
      <c r="B71" s="72" t="s">
        <v>125</v>
      </c>
      <c r="C71" s="100"/>
      <c r="D71" s="22" t="s">
        <v>13</v>
      </c>
      <c r="E71" s="63">
        <v>0</v>
      </c>
    </row>
    <row r="72" spans="1:8" x14ac:dyDescent="0.3">
      <c r="A72" s="104"/>
      <c r="B72" s="72" t="s">
        <v>126</v>
      </c>
      <c r="C72" s="100"/>
      <c r="D72" s="22" t="s">
        <v>13</v>
      </c>
      <c r="E72" s="63">
        <v>469939.14</v>
      </c>
    </row>
    <row r="73" spans="1:8" ht="42.75" customHeight="1" x14ac:dyDescent="0.3">
      <c r="A73" s="145" t="s">
        <v>194</v>
      </c>
      <c r="B73" s="146"/>
      <c r="C73" s="146"/>
      <c r="D73" s="146"/>
      <c r="E73" s="147"/>
    </row>
    <row r="74" spans="1:8" ht="31.2" x14ac:dyDescent="0.3">
      <c r="A74" s="148"/>
      <c r="B74" s="73" t="s">
        <v>91</v>
      </c>
      <c r="C74" s="22" t="s">
        <v>5</v>
      </c>
      <c r="D74" s="62" t="s">
        <v>260</v>
      </c>
      <c r="E74" s="8" t="s">
        <v>250</v>
      </c>
      <c r="F74" s="8" t="s">
        <v>255</v>
      </c>
      <c r="G74" s="8" t="s">
        <v>258</v>
      </c>
      <c r="H74" s="8" t="s">
        <v>258</v>
      </c>
    </row>
    <row r="75" spans="1:8" x14ac:dyDescent="0.3">
      <c r="A75" s="149"/>
      <c r="B75" s="73" t="s">
        <v>59</v>
      </c>
      <c r="C75" s="22" t="s">
        <v>5</v>
      </c>
      <c r="D75" s="62" t="s">
        <v>245</v>
      </c>
      <c r="E75" s="8" t="s">
        <v>245</v>
      </c>
      <c r="F75" s="8" t="s">
        <v>245</v>
      </c>
      <c r="G75" s="8" t="s">
        <v>259</v>
      </c>
      <c r="H75" s="8" t="s">
        <v>259</v>
      </c>
    </row>
    <row r="76" spans="1:8" x14ac:dyDescent="0.3">
      <c r="A76" s="149"/>
      <c r="B76" s="73" t="s">
        <v>122</v>
      </c>
      <c r="C76" s="22" t="s">
        <v>98</v>
      </c>
      <c r="D76" s="62">
        <f>E76+F76</f>
        <v>2735.06</v>
      </c>
      <c r="E76" s="8">
        <v>2508.9699999999998</v>
      </c>
      <c r="F76" s="8">
        <v>226.09</v>
      </c>
      <c r="G76" s="8">
        <v>61.5</v>
      </c>
      <c r="H76" s="8">
        <v>61.5</v>
      </c>
    </row>
    <row r="77" spans="1:8" x14ac:dyDescent="0.3">
      <c r="A77" s="149"/>
      <c r="B77" s="73" t="s">
        <v>195</v>
      </c>
      <c r="C77" s="22" t="s">
        <v>13</v>
      </c>
      <c r="D77" s="74">
        <v>32450.54</v>
      </c>
      <c r="E77" s="8">
        <v>30295.93</v>
      </c>
      <c r="F77" s="55">
        <f>27639.77+94526.95</f>
        <v>122166.72</v>
      </c>
      <c r="G77" s="55">
        <v>493279.48</v>
      </c>
      <c r="H77" s="55">
        <v>493279.48</v>
      </c>
    </row>
    <row r="78" spans="1:8" x14ac:dyDescent="0.3">
      <c r="A78" s="149"/>
      <c r="B78" s="72" t="s">
        <v>196</v>
      </c>
      <c r="C78" s="22" t="s">
        <v>13</v>
      </c>
      <c r="D78" s="75">
        <v>25101.35</v>
      </c>
      <c r="E78" s="56">
        <v>23434.69</v>
      </c>
      <c r="F78" s="56">
        <f>20774.49+72215.02</f>
        <v>92989.510000000009</v>
      </c>
      <c r="G78" s="56">
        <v>419273.32</v>
      </c>
      <c r="H78" s="56">
        <v>419273.32</v>
      </c>
    </row>
    <row r="79" spans="1:8" x14ac:dyDescent="0.3">
      <c r="A79" s="149"/>
      <c r="B79" s="72" t="s">
        <v>197</v>
      </c>
      <c r="C79" s="22" t="s">
        <v>13</v>
      </c>
      <c r="D79" s="75">
        <f>D77-D78</f>
        <v>7349.1900000000023</v>
      </c>
      <c r="E79" s="56">
        <f>E77-E78</f>
        <v>6861.2400000000016</v>
      </c>
      <c r="F79" s="56">
        <f t="shared" ref="F79" si="0">F77-F78</f>
        <v>29177.209999999992</v>
      </c>
      <c r="G79" s="56">
        <f>G77-G78</f>
        <v>74006.159999999974</v>
      </c>
      <c r="H79" s="56">
        <f>H77-H78</f>
        <v>74006.159999999974</v>
      </c>
    </row>
    <row r="80" spans="1:8" ht="48" customHeight="1" x14ac:dyDescent="0.3">
      <c r="A80" s="149"/>
      <c r="B80" s="72" t="s">
        <v>200</v>
      </c>
      <c r="C80" s="22" t="s">
        <v>13</v>
      </c>
      <c r="D80" s="156" t="s">
        <v>308</v>
      </c>
      <c r="E80" s="157"/>
      <c r="F80" s="157"/>
      <c r="G80" s="157"/>
      <c r="H80" s="158"/>
    </row>
    <row r="81" spans="1:8" ht="43.5" customHeight="1" x14ac:dyDescent="0.3">
      <c r="A81" s="149"/>
      <c r="B81" s="72" t="s">
        <v>199</v>
      </c>
      <c r="C81" s="22" t="s">
        <v>13</v>
      </c>
      <c r="D81" s="156" t="s">
        <v>308</v>
      </c>
      <c r="E81" s="157"/>
      <c r="F81" s="157"/>
      <c r="G81" s="157"/>
      <c r="H81" s="158"/>
    </row>
    <row r="82" spans="1:8" ht="44.25" customHeight="1" x14ac:dyDescent="0.3">
      <c r="A82" s="149"/>
      <c r="B82" s="72" t="s">
        <v>198</v>
      </c>
      <c r="C82" s="22" t="s">
        <v>13</v>
      </c>
      <c r="D82" s="156" t="s">
        <v>308</v>
      </c>
      <c r="E82" s="157"/>
      <c r="F82" s="157"/>
      <c r="G82" s="157"/>
      <c r="H82" s="158"/>
    </row>
    <row r="83" spans="1:8" ht="31.2" x14ac:dyDescent="0.3">
      <c r="A83" s="150"/>
      <c r="B83" s="73" t="s">
        <v>201</v>
      </c>
      <c r="C83" s="22" t="s">
        <v>13</v>
      </c>
      <c r="D83" s="74">
        <v>0</v>
      </c>
      <c r="E83" s="8">
        <v>0</v>
      </c>
      <c r="F83" s="8">
        <v>0</v>
      </c>
      <c r="G83" s="8">
        <v>0</v>
      </c>
      <c r="H83" s="8">
        <v>0</v>
      </c>
    </row>
    <row r="84" spans="1:8" ht="15.75" customHeight="1" x14ac:dyDescent="0.3">
      <c r="A84" s="145" t="s">
        <v>202</v>
      </c>
      <c r="B84" s="146"/>
      <c r="C84" s="146"/>
      <c r="D84" s="146"/>
      <c r="E84" s="151"/>
    </row>
    <row r="85" spans="1:8" x14ac:dyDescent="0.3">
      <c r="A85" s="104"/>
      <c r="B85" s="72" t="s">
        <v>190</v>
      </c>
      <c r="C85" s="22" t="s">
        <v>6</v>
      </c>
      <c r="D85" s="75">
        <v>0</v>
      </c>
      <c r="E85" s="115"/>
    </row>
    <row r="86" spans="1:8" x14ac:dyDescent="0.3">
      <c r="A86" s="104"/>
      <c r="B86" s="72" t="s">
        <v>191</v>
      </c>
      <c r="C86" s="22" t="s">
        <v>6</v>
      </c>
      <c r="D86" s="62">
        <v>0</v>
      </c>
      <c r="E86" s="101"/>
    </row>
    <row r="87" spans="1:8" ht="31.2" x14ac:dyDescent="0.3">
      <c r="A87" s="104"/>
      <c r="B87" s="72" t="s">
        <v>192</v>
      </c>
      <c r="C87" s="22" t="s">
        <v>6</v>
      </c>
      <c r="D87" s="21">
        <v>0</v>
      </c>
      <c r="E87" s="116"/>
    </row>
    <row r="88" spans="1:8" x14ac:dyDescent="0.3">
      <c r="A88" s="104"/>
      <c r="B88" s="72" t="s">
        <v>193</v>
      </c>
      <c r="C88" s="22" t="s">
        <v>13</v>
      </c>
      <c r="D88" s="62">
        <v>0</v>
      </c>
      <c r="E88" s="101"/>
    </row>
    <row r="89" spans="1:8" ht="15.75" customHeight="1" x14ac:dyDescent="0.3">
      <c r="A89" s="139" t="s">
        <v>203</v>
      </c>
      <c r="B89" s="139"/>
      <c r="C89" s="139"/>
      <c r="D89" s="139"/>
      <c r="E89" s="139"/>
    </row>
    <row r="90" spans="1:8" x14ac:dyDescent="0.3">
      <c r="A90" s="104"/>
      <c r="B90" s="72" t="s">
        <v>204</v>
      </c>
      <c r="C90" s="22" t="s">
        <v>6</v>
      </c>
      <c r="D90" s="62">
        <v>0</v>
      </c>
      <c r="E90" s="101"/>
    </row>
    <row r="91" spans="1:8" x14ac:dyDescent="0.3">
      <c r="A91" s="104"/>
      <c r="B91" s="72" t="s">
        <v>205</v>
      </c>
      <c r="C91" s="22" t="s">
        <v>6</v>
      </c>
      <c r="D91" s="62">
        <v>0</v>
      </c>
      <c r="E91" s="101"/>
    </row>
    <row r="92" spans="1:8" ht="31.2" x14ac:dyDescent="0.3">
      <c r="A92" s="104"/>
      <c r="B92" s="72" t="s">
        <v>206</v>
      </c>
      <c r="C92" s="22" t="s">
        <v>13</v>
      </c>
      <c r="D92" s="21">
        <v>0</v>
      </c>
      <c r="E92" s="116"/>
    </row>
    <row r="93" spans="1:8" x14ac:dyDescent="0.3">
      <c r="B93" s="1"/>
    </row>
    <row r="94" spans="1:8" x14ac:dyDescent="0.3">
      <c r="B94" s="1" t="s">
        <v>306</v>
      </c>
      <c r="E94" s="1" t="s">
        <v>307</v>
      </c>
    </row>
  </sheetData>
  <mergeCells count="18">
    <mergeCell ref="D1:E3"/>
    <mergeCell ref="A4:E4"/>
    <mergeCell ref="A89:E89"/>
    <mergeCell ref="A28:E28"/>
    <mergeCell ref="A61:E61"/>
    <mergeCell ref="A66:E66"/>
    <mergeCell ref="A73:E73"/>
    <mergeCell ref="A74:A83"/>
    <mergeCell ref="A84:E84"/>
    <mergeCell ref="A59:E59"/>
    <mergeCell ref="A30:E30"/>
    <mergeCell ref="B46:C46"/>
    <mergeCell ref="D80:H80"/>
    <mergeCell ref="D81:H81"/>
    <mergeCell ref="D82:H82"/>
    <mergeCell ref="B47:C47"/>
    <mergeCell ref="B48:C48"/>
    <mergeCell ref="B50:E50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2023-04-26T07:07:12Z</dcterms:modified>
</cp:coreProperties>
</file>