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DCF57130-9DCC-4AC0-94E6-471859E9F1C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2" l="1"/>
  <c r="C41" i="12" l="1"/>
  <c r="D48" i="12" l="1"/>
  <c r="D47" i="12"/>
  <c r="C53" i="12"/>
  <c r="D54" i="12" l="1"/>
  <c r="D55" i="12" s="1"/>
  <c r="D17" i="12"/>
  <c r="D13" i="12"/>
  <c r="E73" i="12" l="1"/>
  <c r="E72" i="12"/>
  <c r="E71" i="12"/>
  <c r="F74" i="12" l="1"/>
  <c r="E74" i="12" l="1"/>
</calcChain>
</file>

<file path=xl/sharedStrings.xml><?xml version="1.0" encoding="utf-8"?>
<sst xmlns="http://schemas.openxmlformats.org/spreadsheetml/2006/main" count="159" uniqueCount="95">
  <si>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</si>
  <si>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</si>
  <si>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</si>
  <si>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</si>
  <si>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</si>
  <si>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</si>
  <si>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</si>
  <si>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руб.</t>
  </si>
  <si>
    <t>Единица измерения</t>
  </si>
  <si>
    <t>Вид коммунальной услуги</t>
  </si>
  <si>
    <t>нат.показ.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</si>
  <si>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</si>
  <si>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</si>
  <si>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</si>
  <si>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</si>
  <si>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</si>
  <si>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</si>
  <si>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</si>
  <si>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</si>
  <si>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</si>
  <si>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</si>
  <si>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</si>
  <si>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</si>
  <si>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</si>
  <si>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</si>
  <si>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</si>
  <si>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</si>
  <si>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</si>
  <si>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</si>
  <si>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</si>
  <si>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</si>
  <si>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</si>
  <si>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</si>
  <si>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</si>
  <si>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</si>
  <si>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</si>
  <si>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</si>
  <si>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</si>
  <si>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</si>
  <si>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</si>
  <si>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</si>
  <si>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</si>
  <si>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</si>
  <si>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</si>
  <si>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</si>
  <si>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</si>
  <si>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</si>
  <si>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</si>
  <si>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</si>
  <si>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м3</t>
  </si>
  <si>
    <t>Ежедневно</t>
  </si>
  <si>
    <t>Холодное водоснабжение</t>
  </si>
  <si>
    <t>Водоотведение</t>
  </si>
  <si>
    <t>Круглосуточно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</si>
  <si>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</si>
  <si>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</si>
  <si>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</si>
  <si>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</si>
  <si>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</si>
  <si>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</si>
  <si>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</si>
  <si>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</si>
  <si>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</si>
  <si>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</si>
  <si>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Скашивание травы</t>
  </si>
  <si>
    <t>Генеральная уборка подъезда</t>
  </si>
  <si>
    <t>Гл. инженер ООО "УК "Прибайкальская"</t>
  </si>
  <si>
    <t>Белкин И. О.</t>
  </si>
  <si>
    <t>2 раза в год</t>
  </si>
  <si>
    <t xml:space="preserve">Промывка системы отопления </t>
  </si>
  <si>
    <t>Учёт оплат поставщикам коммунальных ресурсов в разрезе многоквартирных домов и коммунальных услуг не ведётся</t>
  </si>
  <si>
    <t xml:space="preserve">Очистка от снега подъездных козырьков </t>
  </si>
  <si>
    <t>Содержание</t>
  </si>
  <si>
    <t xml:space="preserve"> фактическая стоимость работ /услуг, руб.</t>
  </si>
  <si>
    <t>Периодичность, объем выполнения работ</t>
  </si>
  <si>
    <t>Выполняемые работы и услуги по содержанию общего имущества</t>
  </si>
  <si>
    <t>после окончания отопителного периода</t>
  </si>
  <si>
    <t>Ежеквартально и по необходимости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</si>
  <si>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</si>
  <si>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</si>
  <si>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Уборка снега балконных  (с 5 этажа) козырьков</t>
  </si>
  <si>
    <t>Услуги по управлению многоквартирным домом</t>
  </si>
  <si>
    <t>Выполняемые работы по текущему ремонту общего имущества</t>
  </si>
  <si>
    <t>Уборка снега спридомовой териритори с привлечением спец техники</t>
  </si>
  <si>
    <t>Главный инженер ООО "УК "Прибайкальская"                                           Белкин И. О.</t>
  </si>
  <si>
    <t>Перерасход (-) или экономия (+) средств по статье текущий ремонт за 2021 г, руб.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</si>
  <si>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</si>
  <si>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</si>
  <si>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за 2022 г.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</si>
  <si>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</si>
  <si>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</si>
  <si>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Форма 2.8. Отчет об исполнении ООО "УК "Прибайкальская" договора управления смет доходов и расходов МКД м-на Университетский, 42 за период с 01.01.2022 г. по 31.12.2022 г.</t>
  </si>
  <si>
    <t>Замена светодиодных светильников  на входе в подъезд и тамбуре</t>
  </si>
  <si>
    <t>2 шт</t>
  </si>
  <si>
    <t xml:space="preserve">Ремонт подъездного козырька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</si>
</sst>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/>
    <xf numFmtId="0" fontId="7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Border="1" applyAlignment="1">
      <alignment vertical="center" wrapText="1"/>
    </xf>
    <xf numFmtId="2" fontId="12" fillId="3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right" vertical="top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topLeftCell="A54" zoomScale="130" zoomScaleNormal="130" workbookViewId="0">
      <selection activeCell="B54" sqref="B54:C54"/>
    </sheetView>
  </sheetViews>
  <sheetFormatPr defaultColWidth="9.109375" defaultRowHeight="15.6" x14ac:dyDescent="0.3"/>
  <cols>
    <col min="1" max="1" width="8.44140625" style="45" customWidth="1"/>
    <col min="2" max="2" width="47.33203125" style="24" customWidth="1"/>
    <col min="3" max="3" width="13.5546875" style="24" customWidth="1"/>
    <col min="4" max="4" width="24.33203125" style="1" customWidth="1"/>
    <col min="5" max="5" width="18.33203125" style="1" customWidth="1"/>
    <col min="6" max="6" width="11.88671875" style="1" customWidth="1"/>
    <col min="7" max="7" width="11.33203125" style="1" customWidth="1"/>
    <col min="8" max="8" width="12.88671875" style="1" customWidth="1"/>
    <col min="9" max="16384" width="9.109375" style="1"/>
  </cols>
  <sheetData>
    <row r="1" spans="1:8" ht="15.75" customHeight="1" x14ac:dyDescent="0.3">
      <c r="D1" s="91" t="s">
        <v>54</v>
      </c>
      <c r="E1" s="91"/>
      <c r="F1" s="36"/>
      <c r="G1" s="36"/>
      <c r="H1" s="36"/>
    </row>
    <row r="2" spans="1:8" ht="18" x14ac:dyDescent="0.35">
      <c r="B2" s="35"/>
      <c r="C2" s="35"/>
      <c r="D2" s="91"/>
      <c r="E2" s="91"/>
      <c r="F2" s="36"/>
      <c r="G2" s="36"/>
      <c r="H2" s="36"/>
    </row>
    <row r="3" spans="1:8" ht="18" x14ac:dyDescent="0.35">
      <c r="B3" s="37"/>
      <c r="C3" s="37"/>
      <c r="D3" s="91"/>
      <c r="E3" s="91"/>
      <c r="F3" s="36"/>
      <c r="G3" s="36"/>
      <c r="H3" s="36"/>
    </row>
    <row r="4" spans="1:8" ht="44.25" customHeight="1" x14ac:dyDescent="0.3">
      <c r="D4" s="91"/>
      <c r="E4" s="91"/>
      <c r="F4" s="36"/>
      <c r="G4" s="36"/>
      <c r="H4" s="36"/>
    </row>
    <row r="5" spans="1:8" ht="62.25" customHeight="1" x14ac:dyDescent="0.3">
      <c r="A5" s="92" t="s">
        <v>91</v>
      </c>
      <c r="B5" s="92"/>
      <c r="C5" s="92"/>
      <c r="D5" s="92"/>
      <c r="E5" s="92"/>
      <c r="F5" s="38"/>
    </row>
    <row r="6" spans="1:8" x14ac:dyDescent="0.3">
      <c r="A6" s="46" t="s">
        <v>0</v>
      </c>
      <c r="B6" s="25" t="s">
        <v>1</v>
      </c>
      <c r="C6" s="2" t="s">
        <v>2</v>
      </c>
      <c r="D6" s="2" t="s">
        <v>3</v>
      </c>
      <c r="E6" s="39"/>
    </row>
    <row r="7" spans="1:8" x14ac:dyDescent="0.3">
      <c r="A7" s="47">
        <v>1</v>
      </c>
      <c r="B7" s="26" t="s">
        <v>4</v>
      </c>
      <c r="C7" s="3" t="s">
        <v>5</v>
      </c>
      <c r="D7" s="9">
        <v>45016</v>
      </c>
      <c r="E7" s="40"/>
      <c r="F7" s="4"/>
      <c r="G7" s="4"/>
      <c r="H7" s="4"/>
    </row>
    <row r="8" spans="1:8" x14ac:dyDescent="0.3">
      <c r="A8" s="47">
        <v>2</v>
      </c>
      <c r="B8" s="26" t="s">
        <v>11</v>
      </c>
      <c r="C8" s="3" t="s">
        <v>5</v>
      </c>
      <c r="D8" s="9">
        <v>44562</v>
      </c>
      <c r="E8" s="40"/>
      <c r="F8" s="4"/>
      <c r="G8" s="4"/>
      <c r="H8" s="4"/>
    </row>
    <row r="9" spans="1:8" x14ac:dyDescent="0.3">
      <c r="A9" s="47">
        <v>3</v>
      </c>
      <c r="B9" s="26" t="s">
        <v>12</v>
      </c>
      <c r="C9" s="3" t="s">
        <v>5</v>
      </c>
      <c r="D9" s="9">
        <v>44926</v>
      </c>
      <c r="E9" s="40"/>
      <c r="F9" s="4"/>
      <c r="G9" s="4"/>
      <c r="H9" s="4"/>
    </row>
    <row r="10" spans="1:8" ht="31.2" x14ac:dyDescent="0.3">
      <c r="A10" s="47">
        <v>4</v>
      </c>
      <c r="B10" s="27" t="s">
        <v>13</v>
      </c>
      <c r="C10" s="3" t="s">
        <v>7</v>
      </c>
      <c r="D10" s="3"/>
      <c r="E10" s="41"/>
      <c r="F10" s="4"/>
      <c r="G10" s="4"/>
      <c r="H10" s="4"/>
    </row>
    <row r="11" spans="1:8" x14ac:dyDescent="0.3">
      <c r="A11" s="47">
        <v>5</v>
      </c>
      <c r="B11" s="6" t="s">
        <v>22</v>
      </c>
      <c r="C11" s="3" t="s">
        <v>7</v>
      </c>
      <c r="D11" s="3">
        <v>0</v>
      </c>
      <c r="E11" s="41"/>
      <c r="F11" s="4"/>
      <c r="G11" s="4"/>
      <c r="H11" s="4"/>
    </row>
    <row r="12" spans="1:8" x14ac:dyDescent="0.3">
      <c r="A12" s="47">
        <v>6</v>
      </c>
      <c r="B12" s="6" t="s">
        <v>23</v>
      </c>
      <c r="C12" s="3" t="s">
        <v>7</v>
      </c>
      <c r="D12" s="10">
        <v>154116.98000000001</v>
      </c>
      <c r="E12" s="42"/>
      <c r="F12" s="4"/>
      <c r="G12" s="4"/>
      <c r="H12" s="4"/>
    </row>
    <row r="13" spans="1:8" ht="33.75" customHeight="1" x14ac:dyDescent="0.3">
      <c r="A13" s="47">
        <v>7</v>
      </c>
      <c r="B13" s="27" t="s">
        <v>29</v>
      </c>
      <c r="C13" s="3" t="s">
        <v>7</v>
      </c>
      <c r="D13" s="10">
        <f>D14+D15</f>
        <v>203262</v>
      </c>
      <c r="E13" s="43"/>
      <c r="F13" s="4"/>
      <c r="G13" s="4"/>
      <c r="H13" s="4"/>
    </row>
    <row r="14" spans="1:8" x14ac:dyDescent="0.3">
      <c r="A14" s="47">
        <v>8</v>
      </c>
      <c r="B14" s="6" t="s">
        <v>24</v>
      </c>
      <c r="C14" s="3" t="s">
        <v>7</v>
      </c>
      <c r="D14" s="70">
        <v>151267.92000000001</v>
      </c>
      <c r="E14" s="43"/>
      <c r="F14" s="4"/>
      <c r="G14" s="4"/>
      <c r="H14" s="4"/>
    </row>
    <row r="15" spans="1:8" x14ac:dyDescent="0.3">
      <c r="A15" s="47">
        <v>9</v>
      </c>
      <c r="B15" s="6" t="s">
        <v>25</v>
      </c>
      <c r="C15" s="3" t="s">
        <v>7</v>
      </c>
      <c r="D15" s="70">
        <v>51994.080000000002</v>
      </c>
      <c r="E15" s="43"/>
      <c r="F15" s="4"/>
      <c r="G15" s="4"/>
      <c r="H15" s="4"/>
    </row>
    <row r="16" spans="1:8" x14ac:dyDescent="0.3">
      <c r="A16" s="47">
        <v>10</v>
      </c>
      <c r="B16" s="27" t="s">
        <v>14</v>
      </c>
      <c r="C16" s="3" t="s">
        <v>7</v>
      </c>
      <c r="D16" s="10"/>
      <c r="E16" s="43"/>
      <c r="F16" s="4"/>
      <c r="G16" s="4"/>
      <c r="H16" s="4"/>
    </row>
    <row r="17" spans="1:8" x14ac:dyDescent="0.3">
      <c r="A17" s="47">
        <v>11</v>
      </c>
      <c r="B17" s="6" t="s">
        <v>30</v>
      </c>
      <c r="C17" s="3" t="s">
        <v>7</v>
      </c>
      <c r="D17" s="10">
        <f>D18+D19</f>
        <v>189104.30000000002</v>
      </c>
      <c r="E17" s="43"/>
      <c r="F17" s="4"/>
      <c r="G17" s="4"/>
      <c r="H17" s="4"/>
    </row>
    <row r="18" spans="1:8" x14ac:dyDescent="0.3">
      <c r="A18" s="47"/>
      <c r="B18" s="6" t="s">
        <v>55</v>
      </c>
      <c r="C18" s="3"/>
      <c r="D18" s="70">
        <v>140658.70000000001</v>
      </c>
      <c r="E18" s="43"/>
      <c r="F18" s="4"/>
      <c r="G18" s="4"/>
      <c r="H18" s="4"/>
    </row>
    <row r="19" spans="1:8" x14ac:dyDescent="0.3">
      <c r="A19" s="47"/>
      <c r="B19" s="6" t="s">
        <v>56</v>
      </c>
      <c r="C19" s="3"/>
      <c r="D19" s="70">
        <v>48445.599999999999</v>
      </c>
      <c r="E19" s="43"/>
      <c r="F19" s="4"/>
      <c r="G19" s="4"/>
      <c r="H19" s="4"/>
    </row>
    <row r="20" spans="1:8" x14ac:dyDescent="0.3">
      <c r="A20" s="47">
        <v>12</v>
      </c>
      <c r="B20" s="6" t="s">
        <v>31</v>
      </c>
      <c r="C20" s="3" t="s">
        <v>7</v>
      </c>
      <c r="D20" s="3">
        <v>0</v>
      </c>
      <c r="E20" s="41"/>
      <c r="F20" s="4"/>
      <c r="G20" s="4"/>
      <c r="H20" s="4"/>
    </row>
    <row r="21" spans="1:8" x14ac:dyDescent="0.3">
      <c r="A21" s="47">
        <v>13</v>
      </c>
      <c r="B21" s="6" t="s">
        <v>26</v>
      </c>
      <c r="C21" s="3" t="s">
        <v>7</v>
      </c>
      <c r="D21" s="3">
        <v>0</v>
      </c>
      <c r="E21" s="41"/>
      <c r="F21" s="4"/>
      <c r="G21" s="4"/>
      <c r="H21" s="4"/>
    </row>
    <row r="22" spans="1:8" ht="31.2" x14ac:dyDescent="0.3">
      <c r="A22" s="47">
        <v>14</v>
      </c>
      <c r="B22" s="6" t="s">
        <v>27</v>
      </c>
      <c r="C22" s="3" t="s">
        <v>7</v>
      </c>
      <c r="D22" s="3">
        <v>0</v>
      </c>
      <c r="E22" s="41"/>
      <c r="F22" s="4"/>
      <c r="G22" s="4"/>
      <c r="H22" s="4"/>
    </row>
    <row r="23" spans="1:8" x14ac:dyDescent="0.3">
      <c r="A23" s="47">
        <v>15</v>
      </c>
      <c r="B23" s="6" t="s">
        <v>28</v>
      </c>
      <c r="C23" s="3" t="s">
        <v>7</v>
      </c>
      <c r="D23" s="3">
        <v>0</v>
      </c>
      <c r="E23" s="41"/>
      <c r="F23" s="4"/>
      <c r="G23" s="4"/>
      <c r="H23" s="4"/>
    </row>
    <row r="24" spans="1:8" ht="31.2" x14ac:dyDescent="0.3">
      <c r="A24" s="47">
        <v>16</v>
      </c>
      <c r="B24" s="27" t="s">
        <v>15</v>
      </c>
      <c r="C24" s="3" t="s">
        <v>7</v>
      </c>
      <c r="D24" s="10"/>
      <c r="E24" s="43"/>
      <c r="F24" s="4"/>
      <c r="G24" s="4"/>
      <c r="H24" s="4"/>
    </row>
    <row r="25" spans="1:8" x14ac:dyDescent="0.3">
      <c r="A25" s="47">
        <v>17</v>
      </c>
      <c r="B25" s="6" t="s">
        <v>20</v>
      </c>
      <c r="C25" s="3" t="s">
        <v>7</v>
      </c>
      <c r="D25" s="3"/>
      <c r="E25" s="41"/>
      <c r="F25" s="22"/>
      <c r="G25" s="4"/>
      <c r="H25" s="4"/>
    </row>
    <row r="26" spans="1:8" x14ac:dyDescent="0.3">
      <c r="A26" s="47">
        <v>18</v>
      </c>
      <c r="B26" s="6" t="s">
        <v>21</v>
      </c>
      <c r="C26" s="3" t="s">
        <v>7</v>
      </c>
      <c r="D26" s="10">
        <v>168274.68</v>
      </c>
      <c r="E26" s="43"/>
      <c r="F26" s="4"/>
      <c r="G26" s="4"/>
      <c r="H26" s="4"/>
    </row>
    <row r="27" spans="1:8" ht="24.75" customHeight="1" x14ac:dyDescent="0.3">
      <c r="A27" s="93" t="s">
        <v>72</v>
      </c>
      <c r="B27" s="93"/>
      <c r="C27" s="93"/>
      <c r="D27" s="93"/>
      <c r="E27" s="93"/>
      <c r="F27" s="4"/>
      <c r="G27" s="4"/>
      <c r="H27" s="4"/>
    </row>
    <row r="28" spans="1:8" ht="21" customHeight="1" x14ac:dyDescent="0.3">
      <c r="A28" s="75" t="s">
        <v>75</v>
      </c>
      <c r="B28" s="75"/>
      <c r="C28" s="75"/>
      <c r="D28" s="75"/>
      <c r="E28" s="76"/>
      <c r="F28" s="44"/>
      <c r="G28" s="4"/>
      <c r="H28" s="4"/>
    </row>
    <row r="29" spans="1:8" ht="62.4" x14ac:dyDescent="0.3">
      <c r="A29" s="48"/>
      <c r="B29" s="23" t="s">
        <v>57</v>
      </c>
      <c r="C29" s="14" t="s">
        <v>73</v>
      </c>
      <c r="D29" s="13" t="s">
        <v>74</v>
      </c>
      <c r="E29" s="65"/>
      <c r="F29" s="4"/>
      <c r="G29" s="4"/>
      <c r="H29" s="4"/>
    </row>
    <row r="30" spans="1:8" x14ac:dyDescent="0.3">
      <c r="A30" s="48">
        <v>1</v>
      </c>
      <c r="B30" s="23" t="s">
        <v>58</v>
      </c>
      <c r="C30" s="14">
        <v>36720</v>
      </c>
      <c r="D30" s="13" t="s">
        <v>50</v>
      </c>
      <c r="E30" s="66"/>
      <c r="F30" s="4"/>
      <c r="G30" s="4"/>
      <c r="H30" s="4"/>
    </row>
    <row r="31" spans="1:8" x14ac:dyDescent="0.3">
      <c r="A31" s="48">
        <v>2</v>
      </c>
      <c r="B31" s="23" t="s">
        <v>59</v>
      </c>
      <c r="C31" s="14">
        <v>22248</v>
      </c>
      <c r="D31" s="13" t="s">
        <v>50</v>
      </c>
      <c r="E31" s="66"/>
      <c r="F31" s="4"/>
      <c r="G31" s="4"/>
      <c r="H31" s="4"/>
    </row>
    <row r="32" spans="1:8" ht="16.5" customHeight="1" x14ac:dyDescent="0.3">
      <c r="A32" s="48">
        <v>3</v>
      </c>
      <c r="B32" s="28" t="s">
        <v>60</v>
      </c>
      <c r="C32" s="14">
        <v>9334.44</v>
      </c>
      <c r="D32" s="15" t="s">
        <v>53</v>
      </c>
      <c r="E32" s="66"/>
      <c r="F32" s="4"/>
      <c r="G32" s="4"/>
      <c r="H32" s="4"/>
    </row>
    <row r="33" spans="1:8" ht="46.8" x14ac:dyDescent="0.3">
      <c r="A33" s="48">
        <v>4</v>
      </c>
      <c r="B33" s="28" t="s">
        <v>61</v>
      </c>
      <c r="C33" s="16">
        <v>4493.9520000000002</v>
      </c>
      <c r="D33" s="15" t="s">
        <v>50</v>
      </c>
      <c r="E33" s="66"/>
      <c r="F33" s="4"/>
      <c r="G33" s="4"/>
      <c r="H33" s="4"/>
    </row>
    <row r="34" spans="1:8" ht="93.6" x14ac:dyDescent="0.3">
      <c r="A34" s="48">
        <v>5</v>
      </c>
      <c r="B34" s="28" t="s">
        <v>62</v>
      </c>
      <c r="C34" s="16">
        <v>29758.36</v>
      </c>
      <c r="D34" s="15" t="s">
        <v>50</v>
      </c>
      <c r="E34" s="66"/>
      <c r="F34" s="4"/>
      <c r="G34" s="4"/>
      <c r="H34" s="22"/>
    </row>
    <row r="35" spans="1:8" ht="34.799999999999997" customHeight="1" x14ac:dyDescent="0.3">
      <c r="A35" s="48">
        <v>6</v>
      </c>
      <c r="B35" s="23" t="s">
        <v>69</v>
      </c>
      <c r="C35" s="14">
        <v>3584.3</v>
      </c>
      <c r="D35" s="13" t="s">
        <v>76</v>
      </c>
      <c r="E35" s="66"/>
      <c r="F35" s="4"/>
      <c r="G35" s="4"/>
      <c r="H35" s="4"/>
    </row>
    <row r="36" spans="1:8" ht="34.200000000000003" customHeight="1" x14ac:dyDescent="0.3">
      <c r="A36" s="48">
        <v>7</v>
      </c>
      <c r="B36" s="28" t="s">
        <v>63</v>
      </c>
      <c r="C36" s="16">
        <v>5641.3</v>
      </c>
      <c r="D36" s="15" t="s">
        <v>77</v>
      </c>
      <c r="E36" s="67"/>
      <c r="F36" s="4"/>
      <c r="G36" s="4"/>
      <c r="H36" s="4"/>
    </row>
    <row r="37" spans="1:8" ht="16.2" customHeight="1" x14ac:dyDescent="0.3">
      <c r="A37" s="48">
        <v>8</v>
      </c>
      <c r="B37" s="29" t="s">
        <v>64</v>
      </c>
      <c r="C37" s="14">
        <v>1128.6600000000001</v>
      </c>
      <c r="D37" s="13" t="s">
        <v>78</v>
      </c>
      <c r="E37" s="66"/>
      <c r="F37" s="4"/>
      <c r="G37" s="4"/>
      <c r="H37" s="4"/>
    </row>
    <row r="38" spans="1:8" ht="114.75" customHeight="1" x14ac:dyDescent="0.3">
      <c r="A38" s="48">
        <v>9</v>
      </c>
      <c r="B38" s="28" t="s">
        <v>79</v>
      </c>
      <c r="C38" s="14">
        <v>7568.3</v>
      </c>
      <c r="D38" s="13" t="s">
        <v>50</v>
      </c>
      <c r="E38" s="66"/>
      <c r="F38" s="4"/>
      <c r="G38" s="4"/>
      <c r="H38" s="4"/>
    </row>
    <row r="39" spans="1:8" ht="32.25" customHeight="1" x14ac:dyDescent="0.3">
      <c r="A39" s="48">
        <v>10</v>
      </c>
      <c r="B39" s="30" t="s">
        <v>80</v>
      </c>
      <c r="C39" s="16">
        <v>495</v>
      </c>
      <c r="D39" s="15" t="s">
        <v>78</v>
      </c>
      <c r="E39" s="67"/>
      <c r="F39" s="4"/>
      <c r="G39" s="4"/>
      <c r="H39" s="4"/>
    </row>
    <row r="40" spans="1:8" ht="32.25" customHeight="1" x14ac:dyDescent="0.3">
      <c r="A40" s="48">
        <v>11</v>
      </c>
      <c r="B40" s="30" t="s">
        <v>71</v>
      </c>
      <c r="C40" s="16">
        <v>475</v>
      </c>
      <c r="D40" s="15" t="s">
        <v>78</v>
      </c>
      <c r="E40" s="67"/>
      <c r="F40" s="4"/>
      <c r="G40" s="4"/>
      <c r="H40" s="4"/>
    </row>
    <row r="41" spans="1:8" ht="23.25" customHeight="1" x14ac:dyDescent="0.3">
      <c r="A41" s="48">
        <v>12</v>
      </c>
      <c r="B41" s="28" t="s">
        <v>65</v>
      </c>
      <c r="C41" s="14">
        <f>2370*2</f>
        <v>4740</v>
      </c>
      <c r="D41" s="13" t="s">
        <v>68</v>
      </c>
      <c r="E41" s="66"/>
      <c r="F41" s="4"/>
      <c r="G41" s="4"/>
      <c r="H41" s="4"/>
    </row>
    <row r="42" spans="1:8" ht="27" customHeight="1" x14ac:dyDescent="0.3">
      <c r="A42" s="48">
        <v>13</v>
      </c>
      <c r="B42" s="28" t="s">
        <v>83</v>
      </c>
      <c r="C42" s="14">
        <v>6500</v>
      </c>
      <c r="D42" s="13" t="s">
        <v>78</v>
      </c>
      <c r="E42" s="66"/>
      <c r="F42" s="4"/>
      <c r="G42" s="4"/>
      <c r="H42" s="4"/>
    </row>
    <row r="43" spans="1:8" ht="30" customHeight="1" x14ac:dyDescent="0.3">
      <c r="A43" s="48">
        <v>14</v>
      </c>
      <c r="B43" s="31" t="s">
        <v>81</v>
      </c>
      <c r="C43" s="16">
        <f>0.15*D14</f>
        <v>22690.188000000002</v>
      </c>
      <c r="D43" s="17" t="s">
        <v>50</v>
      </c>
      <c r="E43" s="67"/>
      <c r="F43" s="4"/>
      <c r="G43" s="4"/>
      <c r="H43" s="4"/>
    </row>
    <row r="44" spans="1:8" ht="21.75" customHeight="1" x14ac:dyDescent="0.3">
      <c r="A44" s="51"/>
      <c r="B44" s="52"/>
      <c r="C44" s="53"/>
      <c r="D44" s="54"/>
      <c r="E44" s="55"/>
      <c r="F44" s="22"/>
      <c r="G44" s="4"/>
      <c r="H44" s="4"/>
    </row>
    <row r="45" spans="1:8" ht="21.75" customHeight="1" x14ac:dyDescent="0.3">
      <c r="A45" s="56"/>
      <c r="B45" s="85" t="s">
        <v>56</v>
      </c>
      <c r="C45" s="85"/>
      <c r="D45" s="85"/>
      <c r="E45" s="85"/>
      <c r="F45" s="22"/>
      <c r="G45" s="4"/>
      <c r="H45" s="4"/>
    </row>
    <row r="46" spans="1:8" ht="39.75" customHeight="1" x14ac:dyDescent="0.3">
      <c r="A46" s="56"/>
      <c r="B46" s="87" t="s">
        <v>85</v>
      </c>
      <c r="C46" s="87"/>
      <c r="D46" s="57">
        <v>-169854.5857325714</v>
      </c>
      <c r="E46" s="58"/>
      <c r="F46" s="22"/>
      <c r="G46" s="4"/>
      <c r="H46" s="4"/>
    </row>
    <row r="47" spans="1:8" ht="30.75" customHeight="1" x14ac:dyDescent="0.3">
      <c r="A47" s="56"/>
      <c r="B47" s="87" t="s">
        <v>86</v>
      </c>
      <c r="C47" s="87"/>
      <c r="D47" s="57">
        <f>D15</f>
        <v>51994.080000000002</v>
      </c>
      <c r="E47" s="58"/>
      <c r="F47" s="4"/>
      <c r="G47" s="4"/>
      <c r="H47" s="4"/>
    </row>
    <row r="48" spans="1:8" ht="21.75" customHeight="1" x14ac:dyDescent="0.3">
      <c r="A48" s="56"/>
      <c r="B48" s="87" t="s">
        <v>87</v>
      </c>
      <c r="C48" s="87"/>
      <c r="D48" s="57">
        <f>D19</f>
        <v>48445.599999999999</v>
      </c>
      <c r="E48" s="58"/>
      <c r="F48" s="4"/>
      <c r="G48" s="4"/>
      <c r="H48" s="4"/>
    </row>
    <row r="49" spans="1:8" ht="21.75" customHeight="1" x14ac:dyDescent="0.3">
      <c r="A49" s="88" t="s">
        <v>82</v>
      </c>
      <c r="B49" s="88"/>
      <c r="C49" s="88"/>
      <c r="D49" s="89"/>
      <c r="E49" s="89"/>
      <c r="F49" s="4"/>
      <c r="G49" s="4"/>
      <c r="H49" s="4"/>
    </row>
    <row r="50" spans="1:8" ht="82.5" customHeight="1" x14ac:dyDescent="0.3">
      <c r="A50" s="50"/>
      <c r="B50" s="15" t="s">
        <v>57</v>
      </c>
      <c r="C50" s="68" t="s">
        <v>73</v>
      </c>
      <c r="D50" s="13" t="s">
        <v>74</v>
      </c>
      <c r="E50" s="65"/>
      <c r="F50" s="4"/>
      <c r="G50" s="4"/>
      <c r="H50" s="4"/>
    </row>
    <row r="51" spans="1:8" ht="48" customHeight="1" thickBot="1" x14ac:dyDescent="0.35">
      <c r="A51" s="48">
        <v>1</v>
      </c>
      <c r="B51" s="23" t="s">
        <v>92</v>
      </c>
      <c r="C51" s="71">
        <v>3448</v>
      </c>
      <c r="D51" s="13" t="s">
        <v>93</v>
      </c>
      <c r="E51" s="58"/>
      <c r="F51" s="4"/>
      <c r="G51" s="4"/>
      <c r="H51" s="4"/>
    </row>
    <row r="52" spans="1:8" ht="21.6" customHeight="1" x14ac:dyDescent="0.3">
      <c r="A52" s="48">
        <v>2</v>
      </c>
      <c r="B52" s="28" t="s">
        <v>94</v>
      </c>
      <c r="C52" s="60">
        <v>4125</v>
      </c>
      <c r="D52" s="61"/>
      <c r="E52" s="58"/>
      <c r="F52" s="4"/>
      <c r="G52" s="4"/>
      <c r="H52" s="4"/>
    </row>
    <row r="53" spans="1:8" ht="18" customHeight="1" x14ac:dyDescent="0.3">
      <c r="A53" s="48">
        <v>3</v>
      </c>
      <c r="B53" s="18" t="s">
        <v>88</v>
      </c>
      <c r="C53" s="59">
        <f>SUM(C51:C52)</f>
        <v>7573</v>
      </c>
      <c r="D53" s="19"/>
      <c r="E53" s="69"/>
      <c r="F53" s="4"/>
      <c r="G53" s="4"/>
      <c r="H53" s="4"/>
    </row>
    <row r="54" spans="1:8" ht="33.75" customHeight="1" x14ac:dyDescent="0.3">
      <c r="A54" s="62"/>
      <c r="B54" s="90" t="s">
        <v>89</v>
      </c>
      <c r="C54" s="90"/>
      <c r="D54" s="63">
        <f>D48-C53</f>
        <v>40872.6</v>
      </c>
      <c r="E54" s="62"/>
      <c r="F54" s="4"/>
      <c r="G54" s="4"/>
      <c r="H54" s="4"/>
    </row>
    <row r="55" spans="1:8" ht="33.75" customHeight="1" x14ac:dyDescent="0.3">
      <c r="A55" s="62"/>
      <c r="B55" s="86" t="s">
        <v>90</v>
      </c>
      <c r="C55" s="86"/>
      <c r="D55" s="64">
        <f>D46+D54</f>
        <v>-128981.9857325714</v>
      </c>
      <c r="E55" s="62"/>
      <c r="F55" s="4"/>
      <c r="G55" s="4"/>
      <c r="H55" s="4"/>
    </row>
    <row r="56" spans="1:8" ht="30" customHeight="1" x14ac:dyDescent="0.3">
      <c r="A56" s="81" t="s">
        <v>84</v>
      </c>
      <c r="B56" s="81"/>
      <c r="C56" s="81"/>
      <c r="D56" s="81"/>
      <c r="E56" s="81"/>
    </row>
    <row r="57" spans="1:8" x14ac:dyDescent="0.3">
      <c r="A57" s="49"/>
      <c r="B57" s="32" t="s">
        <v>32</v>
      </c>
      <c r="C57" s="32"/>
      <c r="D57" s="8" t="s">
        <v>6</v>
      </c>
      <c r="E57" s="13">
        <v>0</v>
      </c>
    </row>
    <row r="58" spans="1:8" x14ac:dyDescent="0.3">
      <c r="A58" s="49"/>
      <c r="B58" s="32" t="s">
        <v>33</v>
      </c>
      <c r="C58" s="32"/>
      <c r="D58" s="8" t="s">
        <v>6</v>
      </c>
      <c r="E58" s="13">
        <v>0</v>
      </c>
    </row>
    <row r="59" spans="1:8" ht="31.2" x14ac:dyDescent="0.3">
      <c r="A59" s="49"/>
      <c r="B59" s="32" t="s">
        <v>34</v>
      </c>
      <c r="C59" s="32"/>
      <c r="D59" s="8" t="s">
        <v>6</v>
      </c>
      <c r="E59" s="13">
        <v>0</v>
      </c>
    </row>
    <row r="60" spans="1:8" x14ac:dyDescent="0.3">
      <c r="A60" s="49"/>
      <c r="B60" s="32" t="s">
        <v>35</v>
      </c>
      <c r="C60" s="32"/>
      <c r="D60" s="8" t="s">
        <v>7</v>
      </c>
      <c r="E60" s="13">
        <v>0</v>
      </c>
    </row>
    <row r="61" spans="1:8" ht="28.5" customHeight="1" x14ac:dyDescent="0.3">
      <c r="A61" s="77" t="s">
        <v>16</v>
      </c>
      <c r="B61" s="77"/>
      <c r="C61" s="77"/>
      <c r="D61" s="77"/>
      <c r="E61" s="77"/>
    </row>
    <row r="62" spans="1:8" ht="31.2" x14ac:dyDescent="0.3">
      <c r="A62" s="49"/>
      <c r="B62" s="33" t="s">
        <v>17</v>
      </c>
      <c r="C62" s="33"/>
      <c r="D62" s="8" t="s">
        <v>7</v>
      </c>
      <c r="E62" s="14"/>
    </row>
    <row r="63" spans="1:8" x14ac:dyDescent="0.3">
      <c r="A63" s="49"/>
      <c r="B63" s="32" t="s">
        <v>22</v>
      </c>
      <c r="C63" s="32"/>
      <c r="D63" s="8" t="s">
        <v>7</v>
      </c>
      <c r="E63" s="14">
        <v>0</v>
      </c>
    </row>
    <row r="64" spans="1:8" x14ac:dyDescent="0.3">
      <c r="A64" s="49"/>
      <c r="B64" s="32" t="s">
        <v>23</v>
      </c>
      <c r="C64" s="32"/>
      <c r="D64" s="8" t="s">
        <v>7</v>
      </c>
      <c r="E64" s="14">
        <v>235974.86</v>
      </c>
    </row>
    <row r="65" spans="1:9" ht="31.2" x14ac:dyDescent="0.3">
      <c r="A65" s="49"/>
      <c r="B65" s="33" t="s">
        <v>18</v>
      </c>
      <c r="C65" s="33"/>
      <c r="D65" s="8" t="s">
        <v>7</v>
      </c>
      <c r="E65" s="14"/>
    </row>
    <row r="66" spans="1:9" x14ac:dyDescent="0.3">
      <c r="A66" s="49"/>
      <c r="B66" s="32" t="s">
        <v>22</v>
      </c>
      <c r="C66" s="32"/>
      <c r="D66" s="8" t="s">
        <v>7</v>
      </c>
      <c r="E66" s="14">
        <v>0</v>
      </c>
    </row>
    <row r="67" spans="1:9" x14ac:dyDescent="0.3">
      <c r="A67" s="49"/>
      <c r="B67" s="32" t="s">
        <v>23</v>
      </c>
      <c r="C67" s="32"/>
      <c r="D67" s="8" t="s">
        <v>7</v>
      </c>
      <c r="E67" s="14">
        <v>336741.44</v>
      </c>
    </row>
    <row r="68" spans="1:9" ht="39" customHeight="1" x14ac:dyDescent="0.3">
      <c r="A68" s="77" t="s">
        <v>36</v>
      </c>
      <c r="B68" s="77"/>
      <c r="C68" s="77"/>
      <c r="D68" s="77"/>
      <c r="E68" s="77"/>
    </row>
    <row r="69" spans="1:9" ht="46.8" x14ac:dyDescent="0.3">
      <c r="A69" s="78"/>
      <c r="B69" s="33" t="s">
        <v>9</v>
      </c>
      <c r="C69" s="33"/>
      <c r="D69" s="8" t="s">
        <v>5</v>
      </c>
      <c r="E69" s="13" t="s">
        <v>52</v>
      </c>
      <c r="F69" s="5" t="s">
        <v>51</v>
      </c>
      <c r="G69" s="5"/>
      <c r="H69" s="5"/>
    </row>
    <row r="70" spans="1:9" x14ac:dyDescent="0.3">
      <c r="A70" s="79"/>
      <c r="B70" s="33" t="s">
        <v>8</v>
      </c>
      <c r="C70" s="33"/>
      <c r="D70" s="8" t="s">
        <v>5</v>
      </c>
      <c r="E70" s="13" t="s">
        <v>49</v>
      </c>
      <c r="F70" s="5" t="s">
        <v>49</v>
      </c>
      <c r="G70" s="5"/>
      <c r="H70" s="5"/>
    </row>
    <row r="71" spans="1:9" x14ac:dyDescent="0.3">
      <c r="A71" s="79"/>
      <c r="B71" s="33" t="s">
        <v>19</v>
      </c>
      <c r="C71" s="33"/>
      <c r="D71" s="8" t="s">
        <v>10</v>
      </c>
      <c r="E71" s="13">
        <f>F71+G71</f>
        <v>3009.163</v>
      </c>
      <c r="F71" s="5">
        <v>3009.163</v>
      </c>
      <c r="G71" s="5"/>
      <c r="H71" s="5"/>
    </row>
    <row r="72" spans="1:9" x14ac:dyDescent="0.3">
      <c r="A72" s="79"/>
      <c r="B72" s="33" t="s">
        <v>37</v>
      </c>
      <c r="C72" s="33"/>
      <c r="D72" s="8" t="s">
        <v>7</v>
      </c>
      <c r="E72" s="20">
        <f>34346.16+21618.42</f>
        <v>55964.58</v>
      </c>
      <c r="F72" s="11">
        <v>32072.04</v>
      </c>
      <c r="G72" s="11"/>
      <c r="H72" s="11"/>
    </row>
    <row r="73" spans="1:9" x14ac:dyDescent="0.3">
      <c r="A73" s="79"/>
      <c r="B73" s="32" t="s">
        <v>38</v>
      </c>
      <c r="C73" s="32"/>
      <c r="D73" s="8" t="s">
        <v>7</v>
      </c>
      <c r="E73" s="21">
        <f>24471.83+16050.75</f>
        <v>40522.58</v>
      </c>
      <c r="F73" s="12">
        <v>23582.14</v>
      </c>
      <c r="G73" s="12"/>
      <c r="H73" s="12"/>
    </row>
    <row r="74" spans="1:9" x14ac:dyDescent="0.3">
      <c r="A74" s="79"/>
      <c r="B74" s="32" t="s">
        <v>39</v>
      </c>
      <c r="C74" s="32"/>
      <c r="D74" s="8" t="s">
        <v>7</v>
      </c>
      <c r="E74" s="21">
        <f>E72-E73</f>
        <v>15442</v>
      </c>
      <c r="F74" s="12">
        <f>F72-F73</f>
        <v>8489.9000000000015</v>
      </c>
      <c r="G74" s="12"/>
      <c r="H74" s="12"/>
    </row>
    <row r="75" spans="1:9" ht="31.2" x14ac:dyDescent="0.3">
      <c r="A75" s="79"/>
      <c r="B75" s="32" t="s">
        <v>42</v>
      </c>
      <c r="C75" s="32"/>
      <c r="D75" s="8" t="s">
        <v>7</v>
      </c>
      <c r="E75" s="82" t="s">
        <v>70</v>
      </c>
      <c r="F75" s="83"/>
      <c r="G75" s="83"/>
      <c r="H75" s="83"/>
      <c r="I75" s="84"/>
    </row>
    <row r="76" spans="1:9" ht="31.2" x14ac:dyDescent="0.3">
      <c r="A76" s="79"/>
      <c r="B76" s="32" t="s">
        <v>41</v>
      </c>
      <c r="C76" s="32"/>
      <c r="D76" s="8" t="s">
        <v>7</v>
      </c>
      <c r="E76" s="82" t="s">
        <v>70</v>
      </c>
      <c r="F76" s="83"/>
      <c r="G76" s="83"/>
      <c r="H76" s="83"/>
      <c r="I76" s="84"/>
    </row>
    <row r="77" spans="1:9" ht="31.2" x14ac:dyDescent="0.3">
      <c r="A77" s="79"/>
      <c r="B77" s="32" t="s">
        <v>40</v>
      </c>
      <c r="C77" s="32"/>
      <c r="D77" s="8" t="s">
        <v>7</v>
      </c>
      <c r="E77" s="82" t="s">
        <v>70</v>
      </c>
      <c r="F77" s="83"/>
      <c r="G77" s="83"/>
      <c r="H77" s="83"/>
      <c r="I77" s="84"/>
    </row>
    <row r="78" spans="1:9" ht="46.8" x14ac:dyDescent="0.3">
      <c r="A78" s="80"/>
      <c r="B78" s="33" t="s">
        <v>43</v>
      </c>
      <c r="C78" s="33"/>
      <c r="D78" s="8" t="s">
        <v>7</v>
      </c>
      <c r="E78" s="20">
        <v>0</v>
      </c>
      <c r="F78" s="5">
        <v>0</v>
      </c>
      <c r="G78" s="5"/>
      <c r="H78" s="5"/>
    </row>
    <row r="79" spans="1:9" x14ac:dyDescent="0.3">
      <c r="A79" s="72" t="s">
        <v>44</v>
      </c>
      <c r="B79" s="73"/>
      <c r="C79" s="73"/>
      <c r="D79" s="73"/>
      <c r="E79" s="74"/>
    </row>
    <row r="80" spans="1:9" x14ac:dyDescent="0.3">
      <c r="A80" s="49"/>
      <c r="B80" s="32" t="s">
        <v>32</v>
      </c>
      <c r="C80" s="32"/>
      <c r="D80" s="8" t="s">
        <v>6</v>
      </c>
      <c r="E80" s="21">
        <v>0</v>
      </c>
    </row>
    <row r="81" spans="1:5" x14ac:dyDescent="0.3">
      <c r="A81" s="49"/>
      <c r="B81" s="32" t="s">
        <v>33</v>
      </c>
      <c r="C81" s="32"/>
      <c r="D81" s="8" t="s">
        <v>6</v>
      </c>
      <c r="E81" s="13">
        <v>0</v>
      </c>
    </row>
    <row r="82" spans="1:5" ht="31.2" x14ac:dyDescent="0.3">
      <c r="A82" s="49"/>
      <c r="B82" s="32" t="s">
        <v>34</v>
      </c>
      <c r="C82" s="32"/>
      <c r="D82" s="8" t="s">
        <v>6</v>
      </c>
      <c r="E82" s="7">
        <v>0</v>
      </c>
    </row>
    <row r="83" spans="1:5" x14ac:dyDescent="0.3">
      <c r="A83" s="49"/>
      <c r="B83" s="32" t="s">
        <v>35</v>
      </c>
      <c r="C83" s="32"/>
      <c r="D83" s="8" t="s">
        <v>7</v>
      </c>
      <c r="E83" s="13">
        <v>0</v>
      </c>
    </row>
    <row r="84" spans="1:5" x14ac:dyDescent="0.3">
      <c r="A84" s="72" t="s">
        <v>45</v>
      </c>
      <c r="B84" s="73"/>
      <c r="C84" s="73"/>
      <c r="D84" s="73"/>
      <c r="E84" s="74"/>
    </row>
    <row r="85" spans="1:5" ht="31.2" x14ac:dyDescent="0.3">
      <c r="A85" s="49"/>
      <c r="B85" s="32" t="s">
        <v>46</v>
      </c>
      <c r="C85" s="32"/>
      <c r="D85" s="8" t="s">
        <v>6</v>
      </c>
      <c r="E85" s="13">
        <v>0</v>
      </c>
    </row>
    <row r="86" spans="1:5" x14ac:dyDescent="0.3">
      <c r="A86" s="49"/>
      <c r="B86" s="32" t="s">
        <v>47</v>
      </c>
      <c r="C86" s="32"/>
      <c r="D86" s="8" t="s">
        <v>6</v>
      </c>
      <c r="E86" s="13">
        <v>0</v>
      </c>
    </row>
    <row r="87" spans="1:5" ht="31.2" x14ac:dyDescent="0.3">
      <c r="A87" s="49"/>
      <c r="B87" s="32" t="s">
        <v>48</v>
      </c>
      <c r="C87" s="32"/>
      <c r="D87" s="8" t="s">
        <v>7</v>
      </c>
      <c r="E87" s="7">
        <v>0</v>
      </c>
    </row>
    <row r="88" spans="1:5" x14ac:dyDescent="0.3">
      <c r="B88" s="34"/>
      <c r="C88" s="34"/>
    </row>
    <row r="89" spans="1:5" x14ac:dyDescent="0.3">
      <c r="B89" s="34" t="s">
        <v>66</v>
      </c>
      <c r="C89" s="34"/>
      <c r="E89" s="1" t="s">
        <v>67</v>
      </c>
    </row>
  </sheetData>
  <mergeCells count="20">
    <mergeCell ref="B54:C54"/>
    <mergeCell ref="D1:E4"/>
    <mergeCell ref="A5:E5"/>
    <mergeCell ref="A27:E27"/>
    <mergeCell ref="A84:E84"/>
    <mergeCell ref="A28:E28"/>
    <mergeCell ref="A61:E61"/>
    <mergeCell ref="A68:E68"/>
    <mergeCell ref="A69:A78"/>
    <mergeCell ref="A79:E79"/>
    <mergeCell ref="A56:E56"/>
    <mergeCell ref="E75:I75"/>
    <mergeCell ref="E76:I76"/>
    <mergeCell ref="E77:I77"/>
    <mergeCell ref="B45:E45"/>
    <mergeCell ref="B55:C55"/>
    <mergeCell ref="B46:C46"/>
    <mergeCell ref="B47:C47"/>
    <mergeCell ref="B48:C48"/>
    <mergeCell ref="A49:E49"/>
  </mergeCells>
  <pageMargins left="0.70866141732283472" right="0.70866141732283472" top="0.31496062992125984" bottom="0.31496062992125984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2023-05-04T09:01:25Z</dcterms:modified>
</cp:coreProperties>
</file>