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30FF1FA-7E95-4DE1-8A76-2D812FBA0DA0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12" l="1"/>
  <c r="C70" i="12" l="1"/>
  <c r="C65" i="12"/>
  <c r="C48" i="12" l="1"/>
  <c r="C43" i="12" l="1"/>
  <c r="C42" i="12" l="1"/>
  <c r="C47" i="12" l="1"/>
  <c r="D53" i="12" l="1"/>
  <c r="D52" i="12"/>
  <c r="C45" i="12"/>
  <c r="D71" i="12" l="1"/>
  <c r="D72" i="12" s="1"/>
  <c r="D19" i="12"/>
  <c r="D18" i="12" s="1"/>
  <c r="D26" i="12" s="1"/>
  <c r="D15" i="12" l="1"/>
  <c r="E88" i="12" l="1"/>
  <c r="E91" i="12"/>
  <c r="F91" i="12" l="1"/>
  <c r="D28" i="5" l="1"/>
</calcChain>
</file>

<file path=xl/sharedStrings.xml><?xml version="1.0" encoding="utf-8"?>
<sst xmlns="http://schemas.openxmlformats.org/spreadsheetml/2006/main" count="1014" uniqueCount="363">
  <si>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</si>
  <si>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</si>
  <si>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</si>
  <si>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</si>
  <si>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</si>
  <si>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</si>
  <si>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</si>
  <si>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</si>
  <si>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</si>
  <si>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</si>
  <si>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</si>
  <si>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</si>
  <si>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</si>
  <si>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</si>
  <si>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</si>
  <si>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</si>
  <si>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</si>
  <si>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</si>
  <si>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</si>
  <si>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</si>
  <si>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</si>
  <si>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</si>
  <si>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</si>
  <si>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</si>
  <si>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</si>
  <si>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</si>
  <si>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</si>
  <si>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</si>
  <si>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</si>
  <si>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</si>
  <si>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</si>
  <si>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</si>
  <si>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</si>
  <si>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</si>
  <si>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</si>
  <si>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</si>
  <si>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</si>
  <si>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</si>
  <si>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</si>
  <si>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</si>
  <si>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</si>
  <si>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</si>
  <si>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</si>
  <si>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</si>
  <si>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</si>
  <si>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</si>
  <si>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</si>
  <si>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</si>
  <si>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</si>
  <si>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</si>
  <si>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</si>
  <si>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</si>
  <si>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</si>
  <si>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</si>
  <si>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</si>
  <si>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</si>
  <si>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</si>
  <si>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</si>
  <si>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</si>
  <si>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</si>
  <si>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</si>
  <si>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</si>
  <si>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</si>
  <si>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</si>
  <si>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</si>
  <si>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</si>
  <si>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</si>
  <si>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</si>
  <si>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</si>
  <si>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</si>
  <si>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</si>
  <si>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</si>
  <si>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</si>
  <si>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</si>
  <si>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</si>
  <si>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</si>
  <si>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</si>
  <si>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</si>
  <si>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</si>
  <si>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</si>
  <si>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</si>
  <si>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</si>
  <si>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</si>
  <si>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</si>
  <si>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</si>
  <si>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</si>
  <si>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</si>
  <si>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</si>
  <si>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</si>
  <si>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</si>
  <si>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</si>
  <si>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</si>
  <si>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</si>
  <si>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</si>
  <si>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</si>
  <si>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</si>
  <si>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</si>
  <si>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</si>
  <si>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</si>
  <si>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</si>
  <si>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</si>
  <si>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</si>
  <si>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</si>
  <si>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</si>
  <si>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</si>
  <si>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</si>
  <si>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</si>
  <si>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</si>
  <si>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</si>
  <si>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</si>
  <si>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</si>
  <si>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</si>
  <si>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</si>
  <si>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</si>
  <si>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</si>
  <si>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</si>
  <si>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</si>
  <si>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</si>
  <si>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</si>
  <si>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</si>
  <si>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</si>
  <si>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</si>
  <si>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</si>
  <si>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</si>
  <si>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</si>
  <si>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</si>
  <si>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</si>
  <si>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</si>
  <si>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</si>
  <si>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</si>
  <si>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</si>
  <si>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</si>
  <si>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</si>
  <si>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</si>
  <si>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</si>
  <si>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</si>
  <si>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</si>
  <si>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</si>
  <si>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</si>
  <si>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</si>
  <si>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</si>
  <si>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</si>
  <si>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</si>
  <si>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</si>
  <si>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</si>
  <si>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</si>
  <si>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</si>
  <si>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</si>
  <si>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</si>
  <si>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</si>
  <si>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</si>
  <si>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</si>
  <si>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</si>
  <si>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</si>
  <si>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</si>
  <si>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</si>
  <si>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</si>
  <si>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</si>
  <si>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</si>
  <si>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</si>
  <si>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</si>
  <si>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</si>
  <si>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</si>
  <si>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</si>
  <si>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</si>
  <si>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</si>
  <si>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</si>
  <si>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</si>
  <si>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</si>
  <si>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</si>
  <si>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</si>
  <si>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</si>
  <si>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</si>
  <si>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</si>
  <si>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</si>
  <si>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</si>
  <si>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</si>
  <si>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</si>
  <si>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</si>
  <si>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</si>
  <si>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</si>
  <si>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</si>
  <si>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</si>
  <si>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</si>
  <si>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</si>
  <si>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</si>
  <si>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</si>
  <si>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</si>
  <si>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</si>
  <si>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</si>
  <si>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</si>
  <si>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</si>
  <si>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</si>
  <si>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</si>
  <si>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</si>
  <si>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</si>
  <si>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</si>
  <si>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</si>
  <si>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</si>
  <si>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</si>
  <si>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</si>
  <si>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</si>
  <si>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</si>
  <si>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</si>
  <si>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</si>
  <si>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</si>
  <si>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</si>
  <si>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</si>
  <si>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</si>
  <si>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</si>
  <si>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</si>
  <si>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</si>
  <si>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</si>
  <si>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</si>
  <si>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</si>
  <si>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</si>
  <si>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</si>
  <si>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</si>
  <si>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</si>
  <si>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</si>
  <si>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</si>
  <si>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</si>
  <si>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</si>
  <si>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</si>
  <si>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</si>
  <si>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</si>
  <si>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</si>
  <si>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</si>
  <si>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</si>
  <si>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</si>
  <si>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</si>
  <si>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</si>
  <si>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</si>
  <si>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</si>
  <si>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</si>
  <si>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</si>
  <si>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</si>
  <si>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</si>
  <si>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</si>
  <si>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</si>
  <si>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</si>
  <si>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</si>
  <si>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</si>
  <si>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</si>
  <si>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</si>
  <si>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</si>
  <si>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</si>
  <si>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</si>
  <si>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</si>
  <si>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</si>
  <si>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</si>
  <si>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</si>
  <si>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</si>
  <si>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</si>
  <si>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</si>
  <si>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</si>
  <si>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</si>
  <si>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</si>
  <si>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</si>
  <si>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</si>
  <si>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</si>
  <si>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</si>
  <si>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</si>
  <si>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</si>
  <si>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</si>
  <si>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</si>
  <si>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</si>
  <si>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</si>
  <si>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</si>
  <si>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</si>
  <si>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</si>
  <si>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</si>
  <si>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</si>
  <si>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</si>
  <si>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</si>
  <si>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</si>
  <si>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</si>
  <si>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</si>
  <si>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</si>
  <si>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</si>
  <si>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</si>
  <si>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</si>
  <si>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</si>
  <si>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</si>
  <si>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</si>
  <si>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</si>
  <si>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</si>
  <si>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</si>
  <si>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</si>
  <si>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</si>
  <si>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</si>
  <si>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</si>
  <si>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</si>
  <si>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</si>
  <si>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</si>
  <si>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</si>
  <si>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</si>
  <si>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</si>
  <si>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</si>
  <si>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</si>
  <si>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</si>
  <si>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</si>
  <si>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</si>
  <si>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</si>
  <si>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</si>
  <si>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</si>
  <si>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</si>
  <si>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</si>
  <si>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</si>
  <si>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</si>
  <si>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 xml:space="preserve">Скашивание травы 2 раза </t>
  </si>
  <si>
    <t>Гл. инженер ООО "УК "Прибайкальская"</t>
  </si>
  <si>
    <t>Белкин И. О.</t>
  </si>
  <si>
    <t xml:space="preserve">Очистка от снега подъездных козырьков 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</si>
  <si>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</si>
  <si>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</si>
  <si>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Текущий ремонт</t>
  </si>
  <si>
    <t>Дезинсекция подвальных помещений и мусоропроводов</t>
  </si>
  <si>
    <t>Тарифы на коммунальные услуги с 01.01.2019</t>
  </si>
  <si>
    <t>Главный инженер ООО "Прибайкальская"                                        Белкин И. О.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</si>
  <si>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</si>
  <si>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</si>
  <si>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</si>
  <si>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</si>
  <si>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</si>
  <si>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</si>
  <si>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Промывка системы отопления</t>
  </si>
  <si>
    <t>Генеральная уборка подъезда 3 подъезда</t>
  </si>
  <si>
    <t>2 раза в год</t>
  </si>
  <si>
    <t>Услуги по управлению многоквартирным домом</t>
  </si>
  <si>
    <t>после отопительного периода</t>
  </si>
  <si>
    <t>Выполняемые работы по текущему ремонту общего имущества</t>
  </si>
  <si>
    <t>Периодичность, объем выполнения работ</t>
  </si>
  <si>
    <t>Уборка балконных  (с 9 этажа) козырьков от снега</t>
  </si>
  <si>
    <t>по необходимости</t>
  </si>
  <si>
    <t>2 раза за сезон</t>
  </si>
  <si>
    <t>Перерасход (-) или экономия (+) средств по статье текущий ремонт за 2021 г, руб.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</si>
  <si>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</si>
  <si>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01.01.2022 г. по 31.12.2022г.</t>
  </si>
  <si>
    <t>Начислено по статье текущий ремонт за 2022 г. руб.</t>
  </si>
  <si>
    <t>Оплачено по статье текущий ремонт за 2022 г, руб.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</si>
  <si>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</si>
  <si>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</si>
  <si>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Сумма расходов по статье текущий ремонт за 2022 г.</t>
  </si>
  <si>
    <t>Замена крана системы отопления в подвальном помещении 1 -го подъезда</t>
  </si>
  <si>
    <t>диам 20мм 1шт</t>
  </si>
  <si>
    <t>Ремонт ИТП 1-го подъезда</t>
  </si>
  <si>
    <t xml:space="preserve">кран шаровой приварной 50 мм 1 шт, 80 мм 2 шт, манометр 1шт, всрезка по термометр 1 шт, термометр 1шт
</t>
  </si>
  <si>
    <t>Косметический ремонт подъезда м-н Университесткий, 88 3 подъезд</t>
  </si>
  <si>
    <t>Доставка земли для клумб</t>
  </si>
  <si>
    <t>Замена светодиодных светильников 1 подъезд 5 эт</t>
  </si>
  <si>
    <t>Восстановление подъездного освещения по левой стороне 1 подъезда</t>
  </si>
  <si>
    <t>Демонтаж подъездного ж/б козырька с привлечением кран борта 1 подъезд</t>
  </si>
  <si>
    <t>Монтаж нового подъездного козырька из профлиста</t>
  </si>
  <si>
    <t>Поверка и ремонт общедомовогог прибора учета тепла и горячего водоснабжения, датчиков температуры и давления в тепловом пункте 1 подъезда</t>
  </si>
  <si>
    <t>Замена плафона в кабине лифта 3 - подъезда</t>
  </si>
  <si>
    <t>Ремонт межпанельных швов</t>
  </si>
  <si>
    <t>Ремонт лифта 1 - го подъезда</t>
  </si>
  <si>
    <t>Крепление металлических листов деформационного шва между подъездами на уровне 5-7 этажей</t>
  </si>
  <si>
    <t>кв. 12- 21 п.м,                    кв. 91-16 п.м.,                       кв.76-40 п.м</t>
  </si>
  <si>
    <t>Установка решеток на слуховые окна подвальных помещений</t>
  </si>
  <si>
    <t>2 подъезд 2 шт.                  3 подъезд 1 шт</t>
  </si>
  <si>
    <t>Поверка и ремонт общедомовогог прибора учета тепла и горячего водоснабжения, датчиков температуры и давления в тепловом пункте 2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</si>
</sst>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9" fillId="4" borderId="21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2" fontId="16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  <xf numFmtId="2" fontId="18" fillId="4" borderId="0" xfId="0" applyNumberFormat="1" applyFont="1" applyFill="1" applyBorder="1" applyAlignment="1">
      <alignment vertical="center" wrapText="1"/>
    </xf>
    <xf numFmtId="164" fontId="9" fillId="4" borderId="24" xfId="0" applyNumberFormat="1" applyFont="1" applyFill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top" wrapText="1"/>
    </xf>
    <xf numFmtId="2" fontId="1" fillId="4" borderId="0" xfId="0" applyNumberFormat="1" applyFont="1" applyFill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center" vertical="top" wrapText="1"/>
    </xf>
    <xf numFmtId="2" fontId="1" fillId="3" borderId="21" xfId="0" applyNumberFormat="1" applyFont="1" applyFill="1" applyBorder="1" applyAlignment="1">
      <alignment horizontal="center" vertical="top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164" fontId="9" fillId="4" borderId="24" xfId="0" applyNumberFormat="1" applyFont="1" applyFill="1" applyBorder="1" applyAlignment="1">
      <alignment horizontal="left" vertical="center" wrapText="1"/>
    </xf>
    <xf numFmtId="2" fontId="9" fillId="4" borderId="2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3" workbookViewId="0">
      <selection activeCell="H9" sqref="H9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33" t="s">
        <v>132</v>
      </c>
      <c r="B1" s="133"/>
      <c r="C1" s="133"/>
      <c r="D1" s="133"/>
    </row>
    <row r="2" spans="1:4" s="14" customFormat="1" x14ac:dyDescent="0.3"/>
    <row r="3" spans="1:4" s="14" customFormat="1" x14ac:dyDescent="0.3">
      <c r="A3" s="134" t="s">
        <v>14</v>
      </c>
      <c r="B3" s="134"/>
      <c r="C3" s="134"/>
      <c r="D3" s="134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32" t="s">
        <v>15</v>
      </c>
      <c r="B7" s="132"/>
      <c r="C7" s="132"/>
      <c r="D7" s="132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0" t="s">
        <v>206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32" t="s">
        <v>39</v>
      </c>
      <c r="B10" s="132"/>
      <c r="C10" s="132"/>
      <c r="D10" s="132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3">
      <c r="A12" s="132" t="s">
        <v>19</v>
      </c>
      <c r="B12" s="132"/>
      <c r="C12" s="132"/>
      <c r="D12" s="132"/>
    </row>
    <row r="13" spans="1:4" s="6" customFormat="1" ht="56.25" customHeight="1" x14ac:dyDescent="0.3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209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219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32" t="s">
        <v>30</v>
      </c>
      <c r="B37" s="132"/>
      <c r="C37" s="132"/>
      <c r="D37" s="132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1" t="s">
        <v>211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1" t="s">
        <v>212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1" t="s">
        <v>212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workbookViewId="0">
      <selection activeCell="H9" sqref="H9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35" t="s">
        <v>83</v>
      </c>
      <c r="B1" s="135"/>
      <c r="C1" s="135"/>
      <c r="D1" s="13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3">
      <c r="A5" s="132" t="s">
        <v>41</v>
      </c>
      <c r="B5" s="132"/>
      <c r="C5" s="132"/>
      <c r="D5" s="132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3">
      <c r="A7" s="132" t="s">
        <v>173</v>
      </c>
      <c r="B7" s="132"/>
      <c r="C7" s="132"/>
      <c r="D7" s="132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213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3">
      <c r="A10" s="132" t="s">
        <v>84</v>
      </c>
      <c r="B10" s="132"/>
      <c r="C10" s="132"/>
      <c r="D10" s="132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3">
      <c r="A12" s="136" t="s">
        <v>44</v>
      </c>
      <c r="B12" s="136"/>
      <c r="C12" s="136"/>
      <c r="D12" s="136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3">
      <c r="A15" s="136" t="s">
        <v>47</v>
      </c>
      <c r="B15" s="136"/>
      <c r="C15" s="136"/>
      <c r="D15" s="136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32" t="s">
        <v>49</v>
      </c>
      <c r="B17" s="132"/>
      <c r="C17" s="132"/>
      <c r="D17" s="132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40" t="s">
        <v>85</v>
      </c>
      <c r="B20" s="140"/>
      <c r="C20" s="140"/>
      <c r="D20" s="140"/>
    </row>
    <row r="21" spans="1:4" s="6" customFormat="1" ht="20.100000000000001" customHeight="1" x14ac:dyDescent="0.3">
      <c r="A21" s="137" t="s">
        <v>146</v>
      </c>
      <c r="B21" s="56" t="s">
        <v>52</v>
      </c>
      <c r="C21" s="26" t="s">
        <v>5</v>
      </c>
      <c r="D21" s="27">
        <v>1</v>
      </c>
    </row>
    <row r="22" spans="1:4" s="6" customFormat="1" ht="20.100000000000001" customHeight="1" x14ac:dyDescent="0.3">
      <c r="A22" s="138"/>
      <c r="B22" s="3" t="s">
        <v>53</v>
      </c>
      <c r="C22" s="5" t="s">
        <v>5</v>
      </c>
      <c r="D22" s="50" t="s">
        <v>275</v>
      </c>
    </row>
    <row r="23" spans="1:4" s="6" customFormat="1" ht="20.100000000000001" customHeight="1" thickBot="1" x14ac:dyDescent="0.35">
      <c r="A23" s="139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3">
      <c r="A24" s="137">
        <v>12</v>
      </c>
      <c r="B24" s="56" t="s">
        <v>52</v>
      </c>
      <c r="C24" s="26" t="s">
        <v>5</v>
      </c>
      <c r="D24" s="27">
        <v>2</v>
      </c>
    </row>
    <row r="25" spans="1:4" s="6" customFormat="1" ht="20.100000000000001" customHeight="1" x14ac:dyDescent="0.3">
      <c r="A25" s="138"/>
      <c r="B25" s="3" t="s">
        <v>53</v>
      </c>
      <c r="C25" s="5" t="s">
        <v>5</v>
      </c>
      <c r="D25" s="50" t="s">
        <v>275</v>
      </c>
    </row>
    <row r="26" spans="1:4" s="6" customFormat="1" ht="20.100000000000001" customHeight="1" thickBot="1" x14ac:dyDescent="0.35">
      <c r="A26" s="138"/>
      <c r="B26" s="60" t="s">
        <v>54</v>
      </c>
      <c r="C26" s="24" t="s">
        <v>5</v>
      </c>
      <c r="D26" s="52">
        <v>1990</v>
      </c>
    </row>
    <row r="27" spans="1:4" s="6" customFormat="1" ht="20.100000000000001" customHeight="1" x14ac:dyDescent="0.3">
      <c r="A27" s="137">
        <v>13</v>
      </c>
      <c r="B27" s="56" t="s">
        <v>52</v>
      </c>
      <c r="C27" s="26" t="s">
        <v>5</v>
      </c>
      <c r="D27" s="27">
        <v>3</v>
      </c>
    </row>
    <row r="28" spans="1:4" s="6" customFormat="1" ht="20.100000000000001" customHeight="1" x14ac:dyDescent="0.3">
      <c r="A28" s="138"/>
      <c r="B28" s="3" t="s">
        <v>53</v>
      </c>
      <c r="C28" s="5" t="s">
        <v>5</v>
      </c>
      <c r="D28" s="50" t="s">
        <v>275</v>
      </c>
    </row>
    <row r="29" spans="1:4" s="6" customFormat="1" ht="20.100000000000001" customHeight="1" x14ac:dyDescent="0.3">
      <c r="A29" s="138"/>
      <c r="B29" s="60" t="s">
        <v>54</v>
      </c>
      <c r="C29" s="24" t="s">
        <v>5</v>
      </c>
      <c r="D29" s="52">
        <v>1991</v>
      </c>
    </row>
    <row r="30" spans="1:4" s="6" customFormat="1" ht="20.100000000000001" customHeight="1" thickBot="1" x14ac:dyDescent="0.35">
      <c r="A30" s="141" t="s">
        <v>55</v>
      </c>
      <c r="B30" s="141"/>
      <c r="C30" s="141"/>
      <c r="D30" s="141"/>
    </row>
    <row r="31" spans="1:4" s="6" customFormat="1" ht="20.100000000000001" customHeight="1" x14ac:dyDescent="0.3">
      <c r="A31" s="137">
        <v>13</v>
      </c>
      <c r="B31" s="56" t="s">
        <v>56</v>
      </c>
      <c r="C31" s="26" t="s">
        <v>5</v>
      </c>
      <c r="D31" s="27" t="s">
        <v>278</v>
      </c>
    </row>
    <row r="32" spans="1:4" s="6" customFormat="1" ht="20.100000000000001" customHeight="1" x14ac:dyDescent="0.3">
      <c r="A32" s="138"/>
      <c r="B32" s="7" t="s">
        <v>57</v>
      </c>
      <c r="C32" s="5" t="s">
        <v>5</v>
      </c>
      <c r="D32" s="28" t="s">
        <v>279</v>
      </c>
    </row>
    <row r="33" spans="1:4" s="6" customFormat="1" ht="36.75" customHeight="1" x14ac:dyDescent="0.3">
      <c r="A33" s="138"/>
      <c r="B33" s="3" t="s">
        <v>58</v>
      </c>
      <c r="C33" s="5" t="s">
        <v>5</v>
      </c>
      <c r="D33" s="50" t="s">
        <v>280</v>
      </c>
    </row>
    <row r="34" spans="1:4" s="6" customFormat="1" ht="20.100000000000001" customHeight="1" x14ac:dyDescent="0.3">
      <c r="A34" s="138"/>
      <c r="B34" s="3" t="s">
        <v>59</v>
      </c>
      <c r="C34" s="5" t="s">
        <v>5</v>
      </c>
      <c r="D34" s="50" t="s">
        <v>281</v>
      </c>
    </row>
    <row r="35" spans="1:4" s="6" customFormat="1" ht="20.100000000000001" customHeight="1" x14ac:dyDescent="0.3">
      <c r="A35" s="138"/>
      <c r="B35" s="3" t="s">
        <v>60</v>
      </c>
      <c r="C35" s="5" t="s">
        <v>5</v>
      </c>
      <c r="D35" s="42">
        <v>41530</v>
      </c>
    </row>
    <row r="36" spans="1:4" s="6" customFormat="1" ht="20.100000000000001" customHeight="1" thickBot="1" x14ac:dyDescent="0.35">
      <c r="A36" s="139"/>
      <c r="B36" s="59" t="s">
        <v>61</v>
      </c>
      <c r="C36" s="30" t="s">
        <v>5</v>
      </c>
      <c r="D36" s="36">
        <v>42925</v>
      </c>
    </row>
    <row r="37" spans="1:4" ht="15.75" customHeight="1" x14ac:dyDescent="0.3">
      <c r="A37" s="137">
        <v>14</v>
      </c>
      <c r="B37" s="56" t="s">
        <v>56</v>
      </c>
      <c r="C37" s="26" t="s">
        <v>5</v>
      </c>
      <c r="D37" s="27" t="s">
        <v>245</v>
      </c>
    </row>
    <row r="38" spans="1:4" x14ac:dyDescent="0.3">
      <c r="A38" s="138"/>
      <c r="B38" s="7" t="s">
        <v>57</v>
      </c>
      <c r="C38" s="5" t="s">
        <v>5</v>
      </c>
      <c r="D38" s="28" t="s">
        <v>279</v>
      </c>
    </row>
    <row r="39" spans="1:4" ht="31.2" x14ac:dyDescent="0.3">
      <c r="A39" s="138"/>
      <c r="B39" s="3" t="s">
        <v>58</v>
      </c>
      <c r="C39" s="5" t="s">
        <v>5</v>
      </c>
      <c r="D39" s="50" t="s">
        <v>282</v>
      </c>
    </row>
    <row r="40" spans="1:4" ht="15.75" customHeight="1" x14ac:dyDescent="0.3">
      <c r="A40" s="138"/>
      <c r="B40" s="3" t="s">
        <v>59</v>
      </c>
      <c r="C40" s="5" t="s">
        <v>5</v>
      </c>
      <c r="D40" s="50" t="s">
        <v>240</v>
      </c>
    </row>
    <row r="41" spans="1:4" x14ac:dyDescent="0.3">
      <c r="A41" s="138"/>
      <c r="B41" s="3" t="s">
        <v>60</v>
      </c>
      <c r="C41" s="5" t="s">
        <v>5</v>
      </c>
      <c r="D41" s="42">
        <v>41956</v>
      </c>
    </row>
    <row r="42" spans="1:4" ht="15.75" customHeight="1" thickBot="1" x14ac:dyDescent="0.35">
      <c r="A42" s="139"/>
      <c r="B42" s="59" t="s">
        <v>61</v>
      </c>
      <c r="C42" s="30" t="s">
        <v>5</v>
      </c>
      <c r="D42" s="36">
        <v>44148</v>
      </c>
    </row>
    <row r="43" spans="1:4" x14ac:dyDescent="0.3">
      <c r="A43" s="137">
        <v>15</v>
      </c>
      <c r="B43" s="56" t="s">
        <v>56</v>
      </c>
      <c r="C43" s="26" t="s">
        <v>5</v>
      </c>
      <c r="D43" s="27" t="s">
        <v>256</v>
      </c>
    </row>
    <row r="44" spans="1:4" ht="15.75" customHeight="1" x14ac:dyDescent="0.3">
      <c r="A44" s="138"/>
      <c r="B44" s="7" t="s">
        <v>57</v>
      </c>
      <c r="C44" s="5" t="s">
        <v>5</v>
      </c>
      <c r="D44" s="28" t="s">
        <v>279</v>
      </c>
    </row>
    <row r="45" spans="1:4" ht="31.2" x14ac:dyDescent="0.3">
      <c r="A45" s="138"/>
      <c r="B45" s="3" t="s">
        <v>58</v>
      </c>
      <c r="C45" s="5" t="s">
        <v>5</v>
      </c>
      <c r="D45" s="50" t="s">
        <v>282</v>
      </c>
    </row>
    <row r="46" spans="1:4" ht="15.75" customHeight="1" x14ac:dyDescent="0.3">
      <c r="A46" s="138"/>
      <c r="B46" s="3" t="s">
        <v>59</v>
      </c>
      <c r="C46" s="5" t="s">
        <v>5</v>
      </c>
      <c r="D46" s="50" t="s">
        <v>283</v>
      </c>
    </row>
    <row r="47" spans="1:4" x14ac:dyDescent="0.3">
      <c r="A47" s="138"/>
      <c r="B47" s="3" t="s">
        <v>60</v>
      </c>
      <c r="C47" s="5" t="s">
        <v>5</v>
      </c>
      <c r="D47" s="42"/>
    </row>
    <row r="48" spans="1:4" ht="15.75" customHeight="1" thickBot="1" x14ac:dyDescent="0.35">
      <c r="A48" s="139"/>
      <c r="B48" s="59" t="s">
        <v>61</v>
      </c>
      <c r="C48" s="30" t="s">
        <v>5</v>
      </c>
      <c r="D48" s="36"/>
    </row>
    <row r="49" spans="1:4" ht="15.75" customHeight="1" x14ac:dyDescent="0.3">
      <c r="A49" s="136" t="s">
        <v>62</v>
      </c>
      <c r="B49" s="136"/>
      <c r="C49" s="136"/>
      <c r="D49" s="136"/>
    </row>
    <row r="50" spans="1:4" x14ac:dyDescent="0.3">
      <c r="A50" s="4">
        <v>17</v>
      </c>
      <c r="B50" s="7" t="s">
        <v>63</v>
      </c>
      <c r="C50" s="5" t="s">
        <v>5</v>
      </c>
      <c r="D50" s="5" t="s">
        <v>216</v>
      </c>
    </row>
    <row r="51" spans="1:4" ht="15.75" customHeight="1" x14ac:dyDescent="0.3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3">
      <c r="A52" s="136" t="s">
        <v>65</v>
      </c>
      <c r="B52" s="136"/>
      <c r="C52" s="136"/>
      <c r="D52" s="136"/>
    </row>
    <row r="53" spans="1:4" ht="15.75" customHeight="1" x14ac:dyDescent="0.3">
      <c r="A53" s="4">
        <v>19</v>
      </c>
      <c r="B53" s="3" t="s">
        <v>66</v>
      </c>
      <c r="C53" s="5" t="s">
        <v>5</v>
      </c>
      <c r="D53" s="5" t="s">
        <v>216</v>
      </c>
    </row>
    <row r="54" spans="1:4" x14ac:dyDescent="0.3">
      <c r="A54" s="136" t="s">
        <v>67</v>
      </c>
      <c r="B54" s="136"/>
      <c r="C54" s="136"/>
      <c r="D54" s="136"/>
    </row>
    <row r="55" spans="1:4" ht="15.75" customHeight="1" x14ac:dyDescent="0.3">
      <c r="A55" s="4">
        <v>20</v>
      </c>
      <c r="B55" s="7" t="s">
        <v>68</v>
      </c>
      <c r="C55" s="5" t="s">
        <v>5</v>
      </c>
      <c r="D55" s="8" t="s">
        <v>224</v>
      </c>
    </row>
    <row r="56" spans="1:4" x14ac:dyDescent="0.3">
      <c r="A56" s="136" t="s">
        <v>69</v>
      </c>
      <c r="B56" s="136"/>
      <c r="C56" s="136"/>
      <c r="D56" s="136"/>
    </row>
    <row r="57" spans="1:4" ht="15.75" customHeight="1" x14ac:dyDescent="0.3">
      <c r="A57" s="4">
        <v>21</v>
      </c>
      <c r="B57" s="7" t="s">
        <v>70</v>
      </c>
      <c r="C57" s="5" t="s">
        <v>5</v>
      </c>
      <c r="D57" s="8" t="s">
        <v>215</v>
      </c>
    </row>
    <row r="58" spans="1:4" x14ac:dyDescent="0.3">
      <c r="A58" s="132" t="s">
        <v>71</v>
      </c>
      <c r="B58" s="132"/>
      <c r="C58" s="132"/>
      <c r="D58" s="132"/>
    </row>
    <row r="59" spans="1:4" x14ac:dyDescent="0.3">
      <c r="A59" s="4">
        <v>22</v>
      </c>
      <c r="B59" s="7" t="s">
        <v>72</v>
      </c>
      <c r="C59" s="5" t="s">
        <v>5</v>
      </c>
      <c r="D59" s="8" t="s">
        <v>215</v>
      </c>
    </row>
    <row r="60" spans="1:4" ht="15.75" customHeight="1" x14ac:dyDescent="0.3">
      <c r="A60" s="4">
        <v>23</v>
      </c>
      <c r="B60" s="7" t="s">
        <v>73</v>
      </c>
      <c r="C60" s="5" t="s">
        <v>29</v>
      </c>
      <c r="D60" s="5"/>
    </row>
    <row r="61" spans="1:4" x14ac:dyDescent="0.3">
      <c r="A61" s="136" t="s">
        <v>74</v>
      </c>
      <c r="B61" s="136"/>
      <c r="C61" s="136"/>
      <c r="D61" s="136"/>
    </row>
    <row r="62" spans="1:4" ht="15.75" customHeight="1" x14ac:dyDescent="0.3">
      <c r="A62" s="4">
        <v>24</v>
      </c>
      <c r="B62" s="7" t="s">
        <v>75</v>
      </c>
      <c r="C62" s="5" t="s">
        <v>5</v>
      </c>
      <c r="D62" s="5" t="s">
        <v>214</v>
      </c>
    </row>
    <row r="63" spans="1:4" x14ac:dyDescent="0.3">
      <c r="A63" s="136" t="s">
        <v>76</v>
      </c>
      <c r="B63" s="136"/>
      <c r="C63" s="136"/>
      <c r="D63" s="136"/>
    </row>
    <row r="64" spans="1:4" ht="15.75" customHeight="1" x14ac:dyDescent="0.3">
      <c r="A64" s="4">
        <v>25</v>
      </c>
      <c r="B64" s="3" t="s">
        <v>77</v>
      </c>
      <c r="C64" s="5" t="s">
        <v>5</v>
      </c>
      <c r="D64" s="22" t="s">
        <v>225</v>
      </c>
    </row>
    <row r="65" spans="1:4" x14ac:dyDescent="0.3">
      <c r="A65" s="136" t="s">
        <v>78</v>
      </c>
      <c r="B65" s="136"/>
      <c r="C65" s="136"/>
      <c r="D65" s="136"/>
    </row>
    <row r="66" spans="1:4" ht="15.75" customHeight="1" x14ac:dyDescent="0.3">
      <c r="A66" s="4">
        <v>26</v>
      </c>
      <c r="B66" s="3" t="s">
        <v>79</v>
      </c>
      <c r="C66" s="5" t="s">
        <v>5</v>
      </c>
      <c r="D66" s="5" t="s">
        <v>214</v>
      </c>
    </row>
    <row r="67" spans="1:4" x14ac:dyDescent="0.3">
      <c r="A67" s="136" t="s">
        <v>80</v>
      </c>
      <c r="B67" s="136"/>
      <c r="C67" s="136"/>
      <c r="D67" s="136"/>
    </row>
    <row r="68" spans="1:4" ht="15.75" customHeight="1" x14ac:dyDescent="0.3">
      <c r="A68" s="4">
        <v>27</v>
      </c>
      <c r="B68" s="3" t="s">
        <v>81</v>
      </c>
      <c r="C68" s="5" t="s">
        <v>5</v>
      </c>
      <c r="D68" s="8" t="s">
        <v>226</v>
      </c>
    </row>
    <row r="69" spans="1:4" x14ac:dyDescent="0.3">
      <c r="A69" s="132" t="s">
        <v>86</v>
      </c>
      <c r="B69" s="132"/>
      <c r="C69" s="132"/>
      <c r="D69" s="132"/>
    </row>
    <row r="70" spans="1:4" x14ac:dyDescent="0.3">
      <c r="A70" s="4">
        <v>28</v>
      </c>
      <c r="B70" s="3" t="s">
        <v>82</v>
      </c>
      <c r="C70" s="5" t="s">
        <v>5</v>
      </c>
      <c r="D70" s="5" t="s">
        <v>214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79" zoomScaleNormal="100" workbookViewId="0">
      <selection activeCell="E90" sqref="E90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3" t="s">
        <v>90</v>
      </c>
      <c r="B1" s="133"/>
      <c r="C1" s="133"/>
      <c r="D1" s="133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37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3">
      <c r="A6" s="138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3">
      <c r="A7" s="138"/>
      <c r="B7" s="7" t="s">
        <v>88</v>
      </c>
      <c r="C7" s="5" t="s">
        <v>13</v>
      </c>
      <c r="D7" s="54" t="s">
        <v>274</v>
      </c>
    </row>
    <row r="8" spans="1:4" s="6" customFormat="1" ht="32.25" customHeight="1" x14ac:dyDescent="0.3">
      <c r="A8" s="138"/>
      <c r="B8" s="3" t="s">
        <v>175</v>
      </c>
      <c r="C8" s="5" t="s">
        <v>5</v>
      </c>
      <c r="D8" s="28"/>
    </row>
    <row r="9" spans="1:4" s="6" customFormat="1" ht="34.5" customHeight="1" x14ac:dyDescent="0.3">
      <c r="A9" s="13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38"/>
      <c r="B10" s="3" t="s">
        <v>177</v>
      </c>
      <c r="C10" s="5" t="s">
        <v>5</v>
      </c>
      <c r="D10" s="28" t="s">
        <v>243</v>
      </c>
    </row>
    <row r="11" spans="1:4" s="6" customFormat="1" ht="20.100000000000001" customHeight="1" thickBot="1" x14ac:dyDescent="0.35">
      <c r="A11" s="139"/>
      <c r="B11" s="51" t="s">
        <v>89</v>
      </c>
      <c r="C11" s="30" t="s">
        <v>5</v>
      </c>
      <c r="D11" s="31" t="s">
        <v>263</v>
      </c>
    </row>
    <row r="12" spans="1:4" s="6" customFormat="1" ht="46.8" x14ac:dyDescent="0.3">
      <c r="A12" s="137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3">
      <c r="A13" s="138"/>
      <c r="B13" s="7" t="s">
        <v>59</v>
      </c>
      <c r="C13" s="5" t="s">
        <v>5</v>
      </c>
      <c r="D13" s="28" t="s">
        <v>228</v>
      </c>
    </row>
    <row r="14" spans="1:4" s="6" customFormat="1" ht="28.8" x14ac:dyDescent="0.3">
      <c r="A14" s="138"/>
      <c r="B14" s="7" t="s">
        <v>88</v>
      </c>
      <c r="C14" s="5" t="s">
        <v>13</v>
      </c>
      <c r="D14" s="54" t="s">
        <v>274</v>
      </c>
    </row>
    <row r="15" spans="1:4" ht="31.2" x14ac:dyDescent="0.3">
      <c r="A15" s="138"/>
      <c r="B15" s="3" t="s">
        <v>175</v>
      </c>
      <c r="C15" s="5" t="s">
        <v>5</v>
      </c>
      <c r="D15" s="28"/>
    </row>
    <row r="16" spans="1:4" ht="31.2" x14ac:dyDescent="0.3">
      <c r="A16" s="138"/>
      <c r="B16" s="3" t="s">
        <v>176</v>
      </c>
      <c r="C16" s="5" t="s">
        <v>5</v>
      </c>
      <c r="D16" s="28" t="s">
        <v>17</v>
      </c>
    </row>
    <row r="17" spans="1:4" x14ac:dyDescent="0.3">
      <c r="A17" s="138"/>
      <c r="B17" s="3" t="s">
        <v>177</v>
      </c>
      <c r="C17" s="5" t="s">
        <v>5</v>
      </c>
      <c r="D17" s="28" t="s">
        <v>243</v>
      </c>
    </row>
    <row r="18" spans="1:4" ht="16.2" thickBot="1" x14ac:dyDescent="0.35">
      <c r="A18" s="139"/>
      <c r="B18" s="51" t="s">
        <v>89</v>
      </c>
      <c r="C18" s="30" t="s">
        <v>5</v>
      </c>
      <c r="D18" s="31" t="s">
        <v>263</v>
      </c>
    </row>
    <row r="19" spans="1:4" x14ac:dyDescent="0.3">
      <c r="A19" s="137">
        <v>3</v>
      </c>
      <c r="B19" s="25" t="s">
        <v>87</v>
      </c>
      <c r="C19" s="26" t="s">
        <v>5</v>
      </c>
      <c r="D19" s="27" t="s">
        <v>230</v>
      </c>
    </row>
    <row r="20" spans="1:4" x14ac:dyDescent="0.3">
      <c r="A20" s="138"/>
      <c r="B20" s="7" t="s">
        <v>59</v>
      </c>
      <c r="C20" s="5" t="s">
        <v>5</v>
      </c>
      <c r="D20" s="28" t="s">
        <v>238</v>
      </c>
    </row>
    <row r="21" spans="1:4" ht="28.8" x14ac:dyDescent="0.3">
      <c r="A21" s="138"/>
      <c r="B21" s="7" t="s">
        <v>88</v>
      </c>
      <c r="C21" s="5" t="s">
        <v>13</v>
      </c>
      <c r="D21" s="54" t="s">
        <v>274</v>
      </c>
    </row>
    <row r="22" spans="1:4" ht="31.2" x14ac:dyDescent="0.3">
      <c r="A22" s="138"/>
      <c r="B22" s="3" t="s">
        <v>175</v>
      </c>
      <c r="C22" s="5" t="s">
        <v>5</v>
      </c>
      <c r="D22" s="28"/>
    </row>
    <row r="23" spans="1:4" ht="31.2" x14ac:dyDescent="0.3">
      <c r="A23" s="138"/>
      <c r="B23" s="3" t="s">
        <v>176</v>
      </c>
      <c r="C23" s="5" t="s">
        <v>5</v>
      </c>
      <c r="D23" s="28" t="s">
        <v>17</v>
      </c>
    </row>
    <row r="24" spans="1:4" x14ac:dyDescent="0.3">
      <c r="A24" s="138"/>
      <c r="B24" s="3" t="s">
        <v>177</v>
      </c>
      <c r="C24" s="5" t="s">
        <v>5</v>
      </c>
      <c r="D24" s="28" t="s">
        <v>243</v>
      </c>
    </row>
    <row r="25" spans="1:4" ht="16.2" thickBot="1" x14ac:dyDescent="0.35">
      <c r="A25" s="139"/>
      <c r="B25" s="51" t="s">
        <v>89</v>
      </c>
      <c r="C25" s="30" t="s">
        <v>5</v>
      </c>
      <c r="D25" s="31" t="s">
        <v>263</v>
      </c>
    </row>
    <row r="26" spans="1:4" ht="31.2" x14ac:dyDescent="0.3">
      <c r="A26" s="137">
        <v>4</v>
      </c>
      <c r="B26" s="25" t="s">
        <v>87</v>
      </c>
      <c r="C26" s="26" t="s">
        <v>5</v>
      </c>
      <c r="D26" s="27" t="s">
        <v>231</v>
      </c>
    </row>
    <row r="27" spans="1:4" x14ac:dyDescent="0.3">
      <c r="A27" s="138"/>
      <c r="B27" s="7" t="s">
        <v>59</v>
      </c>
      <c r="C27" s="5" t="s">
        <v>5</v>
      </c>
      <c r="D27" s="28" t="s">
        <v>238</v>
      </c>
    </row>
    <row r="28" spans="1:4" ht="28.8" x14ac:dyDescent="0.3">
      <c r="A28" s="138"/>
      <c r="B28" s="7" t="s">
        <v>88</v>
      </c>
      <c r="C28" s="5" t="s">
        <v>13</v>
      </c>
      <c r="D28" s="54" t="s">
        <v>274</v>
      </c>
    </row>
    <row r="29" spans="1:4" ht="31.2" x14ac:dyDescent="0.3">
      <c r="A29" s="138"/>
      <c r="B29" s="3" t="s">
        <v>175</v>
      </c>
      <c r="C29" s="5" t="s">
        <v>5</v>
      </c>
      <c r="D29" s="28"/>
    </row>
    <row r="30" spans="1:4" ht="31.2" x14ac:dyDescent="0.3">
      <c r="A30" s="138"/>
      <c r="B30" s="3" t="s">
        <v>176</v>
      </c>
      <c r="C30" s="5" t="s">
        <v>5</v>
      </c>
      <c r="D30" s="28" t="s">
        <v>17</v>
      </c>
    </row>
    <row r="31" spans="1:4" x14ac:dyDescent="0.3">
      <c r="A31" s="138"/>
      <c r="B31" s="3" t="s">
        <v>177</v>
      </c>
      <c r="C31" s="5" t="s">
        <v>5</v>
      </c>
      <c r="D31" s="28" t="s">
        <v>260</v>
      </c>
    </row>
    <row r="32" spans="1:4" ht="16.2" thickBot="1" x14ac:dyDescent="0.35">
      <c r="A32" s="139"/>
      <c r="B32" s="51" t="s">
        <v>89</v>
      </c>
      <c r="C32" s="30" t="s">
        <v>5</v>
      </c>
      <c r="D32" s="31" t="s">
        <v>263</v>
      </c>
    </row>
    <row r="33" spans="1:4" ht="31.2" x14ac:dyDescent="0.3">
      <c r="A33" s="137">
        <v>5</v>
      </c>
      <c r="B33" s="25" t="s">
        <v>87</v>
      </c>
      <c r="C33" s="26" t="s">
        <v>5</v>
      </c>
      <c r="D33" s="27" t="s">
        <v>232</v>
      </c>
    </row>
    <row r="34" spans="1:4" x14ac:dyDescent="0.3">
      <c r="A34" s="138"/>
      <c r="B34" s="7" t="s">
        <v>59</v>
      </c>
      <c r="C34" s="5" t="s">
        <v>5</v>
      </c>
      <c r="D34" s="28"/>
    </row>
    <row r="35" spans="1:4" ht="28.8" x14ac:dyDescent="0.3">
      <c r="A35" s="138"/>
      <c r="B35" s="7" t="s">
        <v>88</v>
      </c>
      <c r="C35" s="5" t="s">
        <v>13</v>
      </c>
      <c r="D35" s="54" t="s">
        <v>274</v>
      </c>
    </row>
    <row r="36" spans="1:4" ht="31.2" x14ac:dyDescent="0.3">
      <c r="A36" s="138"/>
      <c r="B36" s="3" t="s">
        <v>175</v>
      </c>
      <c r="C36" s="5" t="s">
        <v>5</v>
      </c>
      <c r="D36" s="28"/>
    </row>
    <row r="37" spans="1:4" ht="31.2" x14ac:dyDescent="0.3">
      <c r="A37" s="138"/>
      <c r="B37" s="3" t="s">
        <v>176</v>
      </c>
      <c r="C37" s="5" t="s">
        <v>5</v>
      </c>
      <c r="D37" s="28" t="s">
        <v>17</v>
      </c>
    </row>
    <row r="38" spans="1:4" x14ac:dyDescent="0.3">
      <c r="A38" s="138"/>
      <c r="B38" s="3" t="s">
        <v>177</v>
      </c>
      <c r="C38" s="5" t="s">
        <v>5</v>
      </c>
      <c r="D38" s="28" t="s">
        <v>243</v>
      </c>
    </row>
    <row r="39" spans="1:4" ht="16.2" thickBot="1" x14ac:dyDescent="0.35">
      <c r="A39" s="139"/>
      <c r="B39" s="51" t="s">
        <v>89</v>
      </c>
      <c r="C39" s="30" t="s">
        <v>5</v>
      </c>
      <c r="D39" s="31" t="s">
        <v>263</v>
      </c>
    </row>
    <row r="40" spans="1:4" ht="46.8" x14ac:dyDescent="0.3">
      <c r="A40" s="137">
        <v>6</v>
      </c>
      <c r="B40" s="25" t="s">
        <v>87</v>
      </c>
      <c r="C40" s="26" t="s">
        <v>5</v>
      </c>
      <c r="D40" s="27" t="s">
        <v>233</v>
      </c>
    </row>
    <row r="41" spans="1:4" x14ac:dyDescent="0.3">
      <c r="A41" s="138"/>
      <c r="B41" s="7" t="s">
        <v>59</v>
      </c>
      <c r="C41" s="5" t="s">
        <v>5</v>
      </c>
      <c r="D41" s="28" t="s">
        <v>239</v>
      </c>
    </row>
    <row r="42" spans="1:4" ht="28.8" x14ac:dyDescent="0.3">
      <c r="A42" s="138"/>
      <c r="B42" s="7" t="s">
        <v>88</v>
      </c>
      <c r="C42" s="5" t="s">
        <v>13</v>
      </c>
      <c r="D42" s="54" t="s">
        <v>274</v>
      </c>
    </row>
    <row r="43" spans="1:4" ht="31.2" x14ac:dyDescent="0.3">
      <c r="A43" s="138"/>
      <c r="B43" s="3" t="s">
        <v>175</v>
      </c>
      <c r="C43" s="5" t="s">
        <v>5</v>
      </c>
      <c r="D43" s="28"/>
    </row>
    <row r="44" spans="1:4" ht="31.2" x14ac:dyDescent="0.3">
      <c r="A44" s="138"/>
      <c r="B44" s="3" t="s">
        <v>176</v>
      </c>
      <c r="C44" s="5" t="s">
        <v>5</v>
      </c>
      <c r="D44" s="28" t="s">
        <v>17</v>
      </c>
    </row>
    <row r="45" spans="1:4" x14ac:dyDescent="0.3">
      <c r="A45" s="138"/>
      <c r="B45" s="3" t="s">
        <v>177</v>
      </c>
      <c r="C45" s="5" t="s">
        <v>5</v>
      </c>
      <c r="D45" s="28" t="s">
        <v>243</v>
      </c>
    </row>
    <row r="46" spans="1:4" ht="16.2" thickBot="1" x14ac:dyDescent="0.35">
      <c r="A46" s="139"/>
      <c r="B46" s="51" t="s">
        <v>89</v>
      </c>
      <c r="C46" s="30" t="s">
        <v>5</v>
      </c>
      <c r="D46" s="31" t="s">
        <v>263</v>
      </c>
    </row>
    <row r="47" spans="1:4" x14ac:dyDescent="0.3">
      <c r="A47" s="137">
        <v>7</v>
      </c>
      <c r="B47" s="25" t="s">
        <v>87</v>
      </c>
      <c r="C47" s="26" t="s">
        <v>5</v>
      </c>
      <c r="D47" s="27" t="s">
        <v>234</v>
      </c>
    </row>
    <row r="48" spans="1:4" x14ac:dyDescent="0.3">
      <c r="A48" s="138"/>
      <c r="B48" s="7" t="s">
        <v>59</v>
      </c>
      <c r="C48" s="5" t="s">
        <v>5</v>
      </c>
      <c r="D48" s="28" t="s">
        <v>240</v>
      </c>
    </row>
    <row r="49" spans="1:4" ht="28.8" x14ac:dyDescent="0.3">
      <c r="A49" s="138"/>
      <c r="B49" s="7" t="s">
        <v>88</v>
      </c>
      <c r="C49" s="5" t="s">
        <v>13</v>
      </c>
      <c r="D49" s="54" t="s">
        <v>274</v>
      </c>
    </row>
    <row r="50" spans="1:4" ht="31.2" x14ac:dyDescent="0.3">
      <c r="A50" s="138"/>
      <c r="B50" s="3" t="s">
        <v>175</v>
      </c>
      <c r="C50" s="5" t="s">
        <v>5</v>
      </c>
      <c r="D50" s="28"/>
    </row>
    <row r="51" spans="1:4" ht="31.2" x14ac:dyDescent="0.3">
      <c r="A51" s="138"/>
      <c r="B51" s="3" t="s">
        <v>176</v>
      </c>
      <c r="C51" s="5" t="s">
        <v>5</v>
      </c>
      <c r="D51" s="28" t="s">
        <v>17</v>
      </c>
    </row>
    <row r="52" spans="1:4" x14ac:dyDescent="0.3">
      <c r="A52" s="138"/>
      <c r="B52" s="3" t="s">
        <v>177</v>
      </c>
      <c r="C52" s="5" t="s">
        <v>5</v>
      </c>
      <c r="D52" s="28" t="s">
        <v>243</v>
      </c>
    </row>
    <row r="53" spans="1:4" ht="16.2" thickBot="1" x14ac:dyDescent="0.35">
      <c r="A53" s="139"/>
      <c r="B53" s="51" t="s">
        <v>89</v>
      </c>
      <c r="C53" s="30" t="s">
        <v>5</v>
      </c>
      <c r="D53" s="31" t="s">
        <v>263</v>
      </c>
    </row>
    <row r="54" spans="1:4" x14ac:dyDescent="0.3">
      <c r="A54" s="137">
        <v>8</v>
      </c>
      <c r="B54" s="25" t="s">
        <v>87</v>
      </c>
      <c r="C54" s="26" t="s">
        <v>5</v>
      </c>
      <c r="D54" s="27" t="s">
        <v>235</v>
      </c>
    </row>
    <row r="55" spans="1:4" x14ac:dyDescent="0.3">
      <c r="A55" s="138"/>
      <c r="B55" s="7" t="s">
        <v>59</v>
      </c>
      <c r="C55" s="5" t="s">
        <v>5</v>
      </c>
      <c r="D55" s="28" t="s">
        <v>238</v>
      </c>
    </row>
    <row r="56" spans="1:4" ht="28.8" x14ac:dyDescent="0.3">
      <c r="A56" s="138"/>
      <c r="B56" s="7" t="s">
        <v>88</v>
      </c>
      <c r="C56" s="5" t="s">
        <v>13</v>
      </c>
      <c r="D56" s="54" t="s">
        <v>274</v>
      </c>
    </row>
    <row r="57" spans="1:4" ht="31.2" x14ac:dyDescent="0.3">
      <c r="A57" s="138"/>
      <c r="B57" s="3" t="s">
        <v>175</v>
      </c>
      <c r="C57" s="5" t="s">
        <v>5</v>
      </c>
      <c r="D57" s="28"/>
    </row>
    <row r="58" spans="1:4" ht="31.2" x14ac:dyDescent="0.3">
      <c r="A58" s="138"/>
      <c r="B58" s="3" t="s">
        <v>176</v>
      </c>
      <c r="C58" s="5" t="s">
        <v>5</v>
      </c>
      <c r="D58" s="28" t="s">
        <v>17</v>
      </c>
    </row>
    <row r="59" spans="1:4" x14ac:dyDescent="0.3">
      <c r="A59" s="138"/>
      <c r="B59" s="3" t="s">
        <v>177</v>
      </c>
      <c r="C59" s="5" t="s">
        <v>5</v>
      </c>
      <c r="D59" s="28" t="s">
        <v>244</v>
      </c>
    </row>
    <row r="60" spans="1:4" ht="16.2" thickBot="1" x14ac:dyDescent="0.35">
      <c r="A60" s="139"/>
      <c r="B60" s="51" t="s">
        <v>89</v>
      </c>
      <c r="C60" s="30" t="s">
        <v>5</v>
      </c>
      <c r="D60" s="31" t="s">
        <v>263</v>
      </c>
    </row>
    <row r="61" spans="1:4" x14ac:dyDescent="0.3">
      <c r="A61" s="137">
        <v>9</v>
      </c>
      <c r="B61" s="25" t="s">
        <v>87</v>
      </c>
      <c r="C61" s="26" t="s">
        <v>5</v>
      </c>
      <c r="D61" s="27" t="s">
        <v>236</v>
      </c>
    </row>
    <row r="62" spans="1:4" x14ac:dyDescent="0.3">
      <c r="A62" s="138"/>
      <c r="B62" s="7" t="s">
        <v>59</v>
      </c>
      <c r="C62" s="5" t="s">
        <v>5</v>
      </c>
      <c r="D62" s="28" t="s">
        <v>241</v>
      </c>
    </row>
    <row r="63" spans="1:4" ht="28.8" x14ac:dyDescent="0.3">
      <c r="A63" s="138"/>
      <c r="B63" s="7" t="s">
        <v>88</v>
      </c>
      <c r="C63" s="5" t="s">
        <v>13</v>
      </c>
      <c r="D63" s="54" t="s">
        <v>274</v>
      </c>
    </row>
    <row r="64" spans="1:4" ht="31.2" x14ac:dyDescent="0.3">
      <c r="A64" s="138"/>
      <c r="B64" s="3" t="s">
        <v>175</v>
      </c>
      <c r="C64" s="5" t="s">
        <v>5</v>
      </c>
      <c r="D64" s="28"/>
    </row>
    <row r="65" spans="1:4" ht="31.2" x14ac:dyDescent="0.3">
      <c r="A65" s="138"/>
      <c r="B65" s="3" t="s">
        <v>176</v>
      </c>
      <c r="C65" s="5" t="s">
        <v>5</v>
      </c>
      <c r="D65" s="28" t="s">
        <v>17</v>
      </c>
    </row>
    <row r="66" spans="1:4" x14ac:dyDescent="0.3">
      <c r="A66" s="138"/>
      <c r="B66" s="3" t="s">
        <v>177</v>
      </c>
      <c r="C66" s="5" t="s">
        <v>5</v>
      </c>
      <c r="D66" s="28" t="s">
        <v>243</v>
      </c>
    </row>
    <row r="67" spans="1:4" ht="16.2" thickBot="1" x14ac:dyDescent="0.35">
      <c r="A67" s="139"/>
      <c r="B67" s="51" t="s">
        <v>89</v>
      </c>
      <c r="C67" s="30" t="s">
        <v>5</v>
      </c>
      <c r="D67" s="31" t="s">
        <v>263</v>
      </c>
    </row>
    <row r="68" spans="1:4" x14ac:dyDescent="0.3">
      <c r="A68" s="137">
        <v>10</v>
      </c>
      <c r="B68" s="25" t="s">
        <v>87</v>
      </c>
      <c r="C68" s="26" t="s">
        <v>5</v>
      </c>
      <c r="D68" s="27" t="s">
        <v>237</v>
      </c>
    </row>
    <row r="69" spans="1:4" x14ac:dyDescent="0.3">
      <c r="A69" s="138"/>
      <c r="B69" s="7" t="s">
        <v>59</v>
      </c>
      <c r="C69" s="5" t="s">
        <v>5</v>
      </c>
      <c r="D69" s="28" t="s">
        <v>242</v>
      </c>
    </row>
    <row r="70" spans="1:4" ht="28.8" x14ac:dyDescent="0.3">
      <c r="A70" s="138"/>
      <c r="B70" s="7" t="s">
        <v>88</v>
      </c>
      <c r="C70" s="5" t="s">
        <v>13</v>
      </c>
      <c r="D70" s="54" t="s">
        <v>274</v>
      </c>
    </row>
    <row r="71" spans="1:4" ht="31.2" x14ac:dyDescent="0.3">
      <c r="A71" s="138"/>
      <c r="B71" s="3" t="s">
        <v>175</v>
      </c>
      <c r="C71" s="5" t="s">
        <v>5</v>
      </c>
      <c r="D71" s="28"/>
    </row>
    <row r="72" spans="1:4" ht="31.2" x14ac:dyDescent="0.3">
      <c r="A72" s="138"/>
      <c r="B72" s="3" t="s">
        <v>176</v>
      </c>
      <c r="C72" s="5" t="s">
        <v>5</v>
      </c>
      <c r="D72" s="28" t="s">
        <v>17</v>
      </c>
    </row>
    <row r="73" spans="1:4" x14ac:dyDescent="0.3">
      <c r="A73" s="138"/>
      <c r="B73" s="3" t="s">
        <v>177</v>
      </c>
      <c r="C73" s="5" t="s">
        <v>5</v>
      </c>
      <c r="D73" s="28" t="s">
        <v>243</v>
      </c>
    </row>
    <row r="74" spans="1:4" ht="16.2" thickBot="1" x14ac:dyDescent="0.35">
      <c r="A74" s="139"/>
      <c r="B74" s="51" t="s">
        <v>89</v>
      </c>
      <c r="C74" s="30" t="s">
        <v>5</v>
      </c>
      <c r="D74" s="31" t="s">
        <v>263</v>
      </c>
    </row>
    <row r="75" spans="1:4" ht="17.25" customHeight="1" x14ac:dyDescent="0.3">
      <c r="A75" s="137">
        <v>11</v>
      </c>
      <c r="B75" s="25" t="s">
        <v>87</v>
      </c>
      <c r="C75" s="26" t="s">
        <v>5</v>
      </c>
      <c r="D75" s="27" t="s">
        <v>261</v>
      </c>
    </row>
    <row r="76" spans="1:4" x14ac:dyDescent="0.3">
      <c r="A76" s="138"/>
      <c r="B76" s="7" t="s">
        <v>59</v>
      </c>
      <c r="C76" s="5" t="s">
        <v>5</v>
      </c>
      <c r="D76" s="28"/>
    </row>
    <row r="77" spans="1:4" ht="28.8" x14ac:dyDescent="0.3">
      <c r="A77" s="138"/>
      <c r="B77" s="7" t="s">
        <v>88</v>
      </c>
      <c r="C77" s="5" t="s">
        <v>13</v>
      </c>
      <c r="D77" s="54" t="s">
        <v>274</v>
      </c>
    </row>
    <row r="78" spans="1:4" ht="31.2" x14ac:dyDescent="0.3">
      <c r="A78" s="138"/>
      <c r="B78" s="3" t="s">
        <v>175</v>
      </c>
      <c r="C78" s="5" t="s">
        <v>5</v>
      </c>
      <c r="D78" s="28"/>
    </row>
    <row r="79" spans="1:4" ht="31.2" x14ac:dyDescent="0.3">
      <c r="A79" s="138"/>
      <c r="B79" s="3" t="s">
        <v>176</v>
      </c>
      <c r="C79" s="5" t="s">
        <v>5</v>
      </c>
      <c r="D79" s="28" t="s">
        <v>17</v>
      </c>
    </row>
    <row r="80" spans="1:4" x14ac:dyDescent="0.3">
      <c r="A80" s="138"/>
      <c r="B80" s="3" t="s">
        <v>177</v>
      </c>
      <c r="C80" s="5" t="s">
        <v>5</v>
      </c>
      <c r="D80" s="28" t="s">
        <v>262</v>
      </c>
    </row>
    <row r="81" spans="1:4" ht="16.2" thickBot="1" x14ac:dyDescent="0.35">
      <c r="A81" s="139"/>
      <c r="B81" s="51" t="s">
        <v>89</v>
      </c>
      <c r="C81" s="30" t="s">
        <v>5</v>
      </c>
      <c r="D81" s="31" t="s">
        <v>263</v>
      </c>
    </row>
    <row r="82" spans="1:4" ht="31.2" x14ac:dyDescent="0.3">
      <c r="A82" s="137">
        <v>12</v>
      </c>
      <c r="B82" s="25" t="s">
        <v>87</v>
      </c>
      <c r="C82" s="26" t="s">
        <v>5</v>
      </c>
      <c r="D82" s="27" t="s">
        <v>264</v>
      </c>
    </row>
    <row r="83" spans="1:4" x14ac:dyDescent="0.3">
      <c r="A83" s="138"/>
      <c r="B83" s="7" t="s">
        <v>59</v>
      </c>
      <c r="C83" s="5" t="s">
        <v>5</v>
      </c>
      <c r="D83" s="28" t="s">
        <v>266</v>
      </c>
    </row>
    <row r="84" spans="1:4" x14ac:dyDescent="0.3">
      <c r="A84" s="138"/>
      <c r="B84" s="7" t="s">
        <v>88</v>
      </c>
      <c r="C84" s="5" t="s">
        <v>13</v>
      </c>
      <c r="D84" s="28">
        <v>600</v>
      </c>
    </row>
    <row r="85" spans="1:4" ht="31.2" x14ac:dyDescent="0.3">
      <c r="A85" s="138"/>
      <c r="B85" s="3" t="s">
        <v>175</v>
      </c>
      <c r="C85" s="5" t="s">
        <v>5</v>
      </c>
      <c r="D85" s="42">
        <v>41275</v>
      </c>
    </row>
    <row r="86" spans="1:4" ht="31.2" x14ac:dyDescent="0.3">
      <c r="A86" s="138"/>
      <c r="B86" s="3" t="s">
        <v>176</v>
      </c>
      <c r="C86" s="5" t="s">
        <v>5</v>
      </c>
      <c r="D86" s="28" t="s">
        <v>17</v>
      </c>
    </row>
    <row r="87" spans="1:4" x14ac:dyDescent="0.3">
      <c r="A87" s="138"/>
      <c r="B87" s="3" t="s">
        <v>177</v>
      </c>
      <c r="C87" s="5" t="s">
        <v>5</v>
      </c>
      <c r="D87" s="28" t="s">
        <v>265</v>
      </c>
    </row>
    <row r="88" spans="1:4" ht="16.2" thickBot="1" x14ac:dyDescent="0.35">
      <c r="A88" s="139"/>
      <c r="B88" s="51" t="s">
        <v>89</v>
      </c>
      <c r="C88" s="30" t="s">
        <v>5</v>
      </c>
      <c r="D88" s="31" t="s">
        <v>263</v>
      </c>
    </row>
    <row r="89" spans="1:4" x14ac:dyDescent="0.3">
      <c r="A89" s="142">
        <v>13</v>
      </c>
      <c r="B89" s="25" t="s">
        <v>87</v>
      </c>
      <c r="C89" s="26" t="s">
        <v>5</v>
      </c>
      <c r="D89" s="27" t="s">
        <v>276</v>
      </c>
    </row>
    <row r="90" spans="1:4" x14ac:dyDescent="0.3">
      <c r="A90" s="143"/>
      <c r="B90" s="7" t="s">
        <v>59</v>
      </c>
      <c r="C90" s="5" t="s">
        <v>5</v>
      </c>
      <c r="D90" s="28" t="s">
        <v>266</v>
      </c>
    </row>
    <row r="91" spans="1:4" x14ac:dyDescent="0.3">
      <c r="A91" s="143"/>
      <c r="B91" s="7" t="s">
        <v>88</v>
      </c>
      <c r="C91" s="5" t="s">
        <v>13</v>
      </c>
      <c r="D91" s="28">
        <v>5300</v>
      </c>
    </row>
    <row r="92" spans="1:4" ht="31.2" x14ac:dyDescent="0.3">
      <c r="A92" s="143"/>
      <c r="B92" s="3" t="s">
        <v>175</v>
      </c>
      <c r="C92" s="5" t="s">
        <v>5</v>
      </c>
      <c r="D92" s="42">
        <v>41275</v>
      </c>
    </row>
    <row r="93" spans="1:4" ht="31.2" x14ac:dyDescent="0.3">
      <c r="A93" s="143"/>
      <c r="B93" s="3" t="s">
        <v>176</v>
      </c>
      <c r="C93" s="5" t="s">
        <v>5</v>
      </c>
      <c r="D93" s="28" t="s">
        <v>17</v>
      </c>
    </row>
    <row r="94" spans="1:4" x14ac:dyDescent="0.3">
      <c r="A94" s="143"/>
      <c r="B94" s="3" t="s">
        <v>177</v>
      </c>
      <c r="C94" s="5" t="s">
        <v>5</v>
      </c>
      <c r="D94" s="28" t="s">
        <v>243</v>
      </c>
    </row>
    <row r="95" spans="1:4" ht="16.2" thickBot="1" x14ac:dyDescent="0.35">
      <c r="A95" s="144"/>
      <c r="B95" s="51" t="s">
        <v>89</v>
      </c>
      <c r="C95" s="30" t="s">
        <v>5</v>
      </c>
      <c r="D95" s="31" t="s">
        <v>277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3" t="s">
        <v>100</v>
      </c>
      <c r="B1" s="133"/>
      <c r="C1" s="133"/>
      <c r="D1" s="133"/>
    </row>
    <row r="2" spans="1:4" ht="25.8" x14ac:dyDescent="0.5">
      <c r="B2" s="148" t="s">
        <v>318</v>
      </c>
      <c r="C2" s="148"/>
      <c r="D2" s="148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178</v>
      </c>
      <c r="C13" s="5" t="s">
        <v>5</v>
      </c>
      <c r="D13" s="28" t="s">
        <v>249</v>
      </c>
    </row>
    <row r="14" spans="1:4" s="6" customFormat="1" ht="33" customHeight="1" x14ac:dyDescent="0.3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45" t="s">
        <v>99</v>
      </c>
      <c r="B15" s="146"/>
      <c r="C15" s="146"/>
      <c r="D15" s="147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296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250</v>
      </c>
    </row>
    <row r="19" spans="1:4" ht="31.2" x14ac:dyDescent="0.3">
      <c r="A19" s="40"/>
      <c r="B19" s="7" t="s">
        <v>92</v>
      </c>
      <c r="C19" s="5" t="s">
        <v>5</v>
      </c>
      <c r="D19" s="28" t="s">
        <v>246</v>
      </c>
    </row>
    <row r="20" spans="1:4" x14ac:dyDescent="0.3">
      <c r="A20" s="40"/>
      <c r="B20" s="3" t="s">
        <v>59</v>
      </c>
      <c r="C20" s="5" t="s">
        <v>5</v>
      </c>
      <c r="D20" s="28" t="s">
        <v>240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258</v>
      </c>
    </row>
    <row r="23" spans="1:4" ht="31.2" x14ac:dyDescent="0.3">
      <c r="A23" s="40"/>
      <c r="B23" s="3" t="s">
        <v>95</v>
      </c>
      <c r="C23" s="5" t="s">
        <v>5</v>
      </c>
      <c r="D23" s="41" t="s">
        <v>252</v>
      </c>
    </row>
    <row r="24" spans="1:4" ht="62.4" x14ac:dyDescent="0.3">
      <c r="A24" s="40"/>
      <c r="B24" s="3" t="s">
        <v>96</v>
      </c>
      <c r="C24" s="5" t="s">
        <v>5</v>
      </c>
      <c r="D24" s="28" t="s">
        <v>297</v>
      </c>
    </row>
    <row r="25" spans="1:4" x14ac:dyDescent="0.3">
      <c r="A25" s="40"/>
      <c r="B25" s="7" t="s">
        <v>97</v>
      </c>
      <c r="C25" s="5" t="s">
        <v>5</v>
      </c>
      <c r="D25" s="42" t="s">
        <v>298</v>
      </c>
    </row>
    <row r="26" spans="1:4" ht="31.2" x14ac:dyDescent="0.3">
      <c r="A26" s="40"/>
      <c r="B26" s="53" t="s">
        <v>178</v>
      </c>
      <c r="C26" s="5" t="s">
        <v>5</v>
      </c>
      <c r="D26" s="28" t="s">
        <v>267</v>
      </c>
    </row>
    <row r="27" spans="1:4" ht="31.2" x14ac:dyDescent="0.3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3">
      <c r="A28" s="145" t="s">
        <v>99</v>
      </c>
      <c r="B28" s="146"/>
      <c r="C28" s="146"/>
      <c r="D28" s="147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296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253</v>
      </c>
    </row>
    <row r="32" spans="1:4" ht="31.2" x14ac:dyDescent="0.3">
      <c r="A32" s="40"/>
      <c r="B32" s="7" t="s">
        <v>92</v>
      </c>
      <c r="C32" s="5" t="s">
        <v>5</v>
      </c>
      <c r="D32" s="28" t="s">
        <v>246</v>
      </c>
    </row>
    <row r="33" spans="1:4" x14ac:dyDescent="0.3">
      <c r="A33" s="40"/>
      <c r="B33" s="3" t="s">
        <v>59</v>
      </c>
      <c r="C33" s="5" t="s">
        <v>5</v>
      </c>
      <c r="D33" s="28" t="s">
        <v>254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258</v>
      </c>
    </row>
    <row r="36" spans="1:4" ht="31.2" x14ac:dyDescent="0.3">
      <c r="A36" s="40"/>
      <c r="B36" s="3" t="s">
        <v>95</v>
      </c>
      <c r="C36" s="5" t="s">
        <v>5</v>
      </c>
      <c r="D36" s="41" t="s">
        <v>252</v>
      </c>
    </row>
    <row r="37" spans="1:4" ht="62.4" x14ac:dyDescent="0.3">
      <c r="A37" s="40"/>
      <c r="B37" s="3" t="s">
        <v>96</v>
      </c>
      <c r="C37" s="5" t="s">
        <v>5</v>
      </c>
      <c r="D37" s="28" t="s">
        <v>299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53" t="s">
        <v>178</v>
      </c>
      <c r="C39" s="5" t="s">
        <v>5</v>
      </c>
      <c r="D39" s="28">
        <v>2.7E-2</v>
      </c>
    </row>
    <row r="40" spans="1:4" ht="31.2" x14ac:dyDescent="0.3">
      <c r="A40" s="40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3">
      <c r="A41" s="145" t="s">
        <v>99</v>
      </c>
      <c r="B41" s="146"/>
      <c r="C41" s="146"/>
      <c r="D41" s="147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255</v>
      </c>
    </row>
    <row r="45" spans="1:4" ht="31.2" x14ac:dyDescent="0.3">
      <c r="A45" s="40"/>
      <c r="B45" s="7" t="s">
        <v>92</v>
      </c>
      <c r="C45" s="5" t="s">
        <v>5</v>
      </c>
      <c r="D45" s="28" t="s">
        <v>246</v>
      </c>
    </row>
    <row r="46" spans="1:4" x14ac:dyDescent="0.3">
      <c r="A46" s="40"/>
      <c r="B46" s="3" t="s">
        <v>59</v>
      </c>
      <c r="C46" s="5" t="s">
        <v>5</v>
      </c>
      <c r="D46" s="28" t="s">
        <v>240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247</v>
      </c>
    </row>
    <row r="49" spans="1:4" ht="31.2" x14ac:dyDescent="0.3">
      <c r="A49" s="40"/>
      <c r="B49" s="3" t="s">
        <v>95</v>
      </c>
      <c r="C49" s="5" t="s">
        <v>5</v>
      </c>
      <c r="D49" s="41" t="s">
        <v>248</v>
      </c>
    </row>
    <row r="50" spans="1:4" ht="78" x14ac:dyDescent="0.3">
      <c r="A50" s="40"/>
      <c r="B50" s="3" t="s">
        <v>96</v>
      </c>
      <c r="C50" s="5" t="s">
        <v>5</v>
      </c>
      <c r="D50" s="28" t="s">
        <v>300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53" t="s">
        <v>178</v>
      </c>
      <c r="C52" s="5" t="s">
        <v>5</v>
      </c>
      <c r="D52" s="28">
        <v>9.31</v>
      </c>
    </row>
    <row r="53" spans="1:4" ht="31.2" x14ac:dyDescent="0.3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3">
      <c r="A54" s="145" t="s">
        <v>99</v>
      </c>
      <c r="B54" s="146"/>
      <c r="C54" s="146"/>
      <c r="D54" s="147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296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3">
      <c r="A57" s="40"/>
      <c r="B57" s="7" t="s">
        <v>91</v>
      </c>
      <c r="C57" s="5" t="s">
        <v>5</v>
      </c>
      <c r="D57" s="28" t="s">
        <v>256</v>
      </c>
    </row>
    <row r="58" spans="1:4" ht="31.2" x14ac:dyDescent="0.3">
      <c r="A58" s="40"/>
      <c r="B58" s="7" t="s">
        <v>92</v>
      </c>
      <c r="C58" s="5" t="s">
        <v>5</v>
      </c>
      <c r="D58" s="28" t="s">
        <v>246</v>
      </c>
    </row>
    <row r="59" spans="1:4" x14ac:dyDescent="0.3">
      <c r="A59" s="40"/>
      <c r="B59" s="3" t="s">
        <v>59</v>
      </c>
      <c r="C59" s="5" t="s">
        <v>5</v>
      </c>
      <c r="D59" s="28" t="s">
        <v>257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251</v>
      </c>
    </row>
    <row r="62" spans="1:4" ht="31.2" x14ac:dyDescent="0.3">
      <c r="A62" s="40"/>
      <c r="B62" s="3" t="s">
        <v>95</v>
      </c>
      <c r="C62" s="5" t="s">
        <v>5</v>
      </c>
      <c r="D62" s="41" t="s">
        <v>248</v>
      </c>
    </row>
    <row r="63" spans="1:4" ht="62.4" x14ac:dyDescent="0.3">
      <c r="A63" s="40"/>
      <c r="B63" s="3" t="s">
        <v>96</v>
      </c>
      <c r="C63" s="5" t="s">
        <v>5</v>
      </c>
      <c r="D63" s="28" t="s">
        <v>301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178</v>
      </c>
      <c r="C65" s="5" t="s">
        <v>5</v>
      </c>
      <c r="D65" s="28" t="s">
        <v>291</v>
      </c>
    </row>
    <row r="66" spans="1:4" ht="79.2" x14ac:dyDescent="0.3">
      <c r="A66" s="40"/>
      <c r="B66" s="7" t="s">
        <v>179</v>
      </c>
      <c r="C66" s="5" t="s">
        <v>5</v>
      </c>
      <c r="D66" s="61" t="s">
        <v>292</v>
      </c>
    </row>
    <row r="67" spans="1:4" ht="15.75" customHeight="1" x14ac:dyDescent="0.3">
      <c r="A67" s="145" t="s">
        <v>99</v>
      </c>
      <c r="B67" s="146"/>
      <c r="C67" s="146"/>
      <c r="D67" s="147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296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I8" sqref="I8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0" t="s">
        <v>104</v>
      </c>
      <c r="B1" s="150"/>
      <c r="C1" s="150"/>
      <c r="D1" s="150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19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268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268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49" t="s">
        <v>183</v>
      </c>
      <c r="B8" s="149"/>
      <c r="C8" s="149"/>
      <c r="D8" s="149"/>
    </row>
    <row r="9" spans="1:4" s="6" customFormat="1" ht="37.5" customHeight="1" x14ac:dyDescent="0.3">
      <c r="A9" s="137">
        <v>1</v>
      </c>
      <c r="B9" s="56" t="s">
        <v>184</v>
      </c>
      <c r="C9" s="26" t="s">
        <v>5</v>
      </c>
      <c r="D9" s="27" t="s">
        <v>269</v>
      </c>
    </row>
    <row r="10" spans="1:4" s="6" customFormat="1" ht="20.100000000000001" customHeight="1" x14ac:dyDescent="0.3">
      <c r="A10" s="13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3">
      <c r="A11" s="138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3">
      <c r="A12" s="13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5">
      <c r="A13" s="139"/>
      <c r="B13" s="44" t="s">
        <v>103</v>
      </c>
      <c r="C13" s="30" t="s">
        <v>13</v>
      </c>
      <c r="D13" s="31">
        <v>400</v>
      </c>
    </row>
    <row r="14" spans="1:4" x14ac:dyDescent="0.3">
      <c r="A14" s="137">
        <v>2</v>
      </c>
      <c r="B14" s="56" t="s">
        <v>184</v>
      </c>
      <c r="C14" s="26" t="s">
        <v>5</v>
      </c>
      <c r="D14" s="27" t="s">
        <v>272</v>
      </c>
    </row>
    <row r="15" spans="1:4" x14ac:dyDescent="0.3">
      <c r="A15" s="138"/>
      <c r="B15" s="7" t="s">
        <v>185</v>
      </c>
      <c r="C15" s="5" t="s">
        <v>5</v>
      </c>
      <c r="D15" s="28">
        <v>3812125898</v>
      </c>
    </row>
    <row r="16" spans="1:4" x14ac:dyDescent="0.3">
      <c r="A16" s="138"/>
      <c r="B16" s="7" t="s">
        <v>101</v>
      </c>
      <c r="C16" s="5" t="s">
        <v>5</v>
      </c>
      <c r="D16" s="28" t="s">
        <v>273</v>
      </c>
    </row>
    <row r="17" spans="1:4" x14ac:dyDescent="0.3">
      <c r="A17" s="138"/>
      <c r="B17" s="7" t="s">
        <v>102</v>
      </c>
      <c r="C17" s="5" t="s">
        <v>5</v>
      </c>
      <c r="D17" s="42">
        <v>41640</v>
      </c>
    </row>
    <row r="18" spans="1:4" ht="16.2" thickBot="1" x14ac:dyDescent="0.35">
      <c r="A18" s="139"/>
      <c r="B18" s="44" t="s">
        <v>103</v>
      </c>
      <c r="C18" s="30" t="s">
        <v>13</v>
      </c>
      <c r="D18" s="31">
        <v>400</v>
      </c>
    </row>
    <row r="19" spans="1:4" ht="31.2" x14ac:dyDescent="0.3">
      <c r="A19" s="137">
        <v>3</v>
      </c>
      <c r="B19" s="56" t="s">
        <v>184</v>
      </c>
      <c r="C19" s="26" t="s">
        <v>5</v>
      </c>
      <c r="D19" s="27" t="s">
        <v>284</v>
      </c>
    </row>
    <row r="20" spans="1:4" x14ac:dyDescent="0.3">
      <c r="A20" s="138"/>
      <c r="B20" s="7" t="s">
        <v>185</v>
      </c>
      <c r="C20" s="5" t="s">
        <v>5</v>
      </c>
      <c r="D20" s="28">
        <v>3849011544</v>
      </c>
    </row>
    <row r="21" spans="1:4" x14ac:dyDescent="0.3">
      <c r="A21" s="138"/>
      <c r="B21" s="7" t="s">
        <v>101</v>
      </c>
      <c r="C21" s="5" t="s">
        <v>5</v>
      </c>
      <c r="D21" s="28" t="s">
        <v>285</v>
      </c>
    </row>
    <row r="22" spans="1:4" x14ac:dyDescent="0.3">
      <c r="A22" s="138"/>
      <c r="B22" s="7" t="s">
        <v>102</v>
      </c>
      <c r="C22" s="5" t="s">
        <v>5</v>
      </c>
      <c r="D22" s="42">
        <v>41640</v>
      </c>
    </row>
    <row r="23" spans="1:4" ht="16.2" thickBot="1" x14ac:dyDescent="0.35">
      <c r="A23" s="139"/>
      <c r="B23" s="44" t="s">
        <v>103</v>
      </c>
      <c r="C23" s="30" t="s">
        <v>13</v>
      </c>
      <c r="D23" s="31">
        <v>400</v>
      </c>
    </row>
    <row r="24" spans="1:4" x14ac:dyDescent="0.3">
      <c r="A24" s="137">
        <v>4</v>
      </c>
      <c r="B24" s="56" t="s">
        <v>184</v>
      </c>
      <c r="C24" s="26" t="s">
        <v>5</v>
      </c>
      <c r="D24" s="27" t="s">
        <v>286</v>
      </c>
    </row>
    <row r="25" spans="1:4" x14ac:dyDescent="0.3">
      <c r="A25" s="138"/>
      <c r="B25" s="7" t="s">
        <v>185</v>
      </c>
      <c r="C25" s="5" t="s">
        <v>5</v>
      </c>
      <c r="D25" s="28">
        <v>7713076301</v>
      </c>
    </row>
    <row r="26" spans="1:4" x14ac:dyDescent="0.3">
      <c r="A26" s="138"/>
      <c r="B26" s="7" t="s">
        <v>101</v>
      </c>
      <c r="C26" s="5" t="s">
        <v>5</v>
      </c>
      <c r="D26" s="28" t="s">
        <v>287</v>
      </c>
    </row>
    <row r="27" spans="1:4" x14ac:dyDescent="0.3">
      <c r="A27" s="138"/>
      <c r="B27" s="7" t="s">
        <v>102</v>
      </c>
      <c r="C27" s="5" t="s">
        <v>5</v>
      </c>
      <c r="D27" s="42">
        <v>41640</v>
      </c>
    </row>
    <row r="28" spans="1:4" ht="16.2" thickBot="1" x14ac:dyDescent="0.35">
      <c r="A28" s="139"/>
      <c r="B28" s="44" t="s">
        <v>103</v>
      </c>
      <c r="C28" s="30" t="s">
        <v>13</v>
      </c>
      <c r="D28" s="31">
        <v>400</v>
      </c>
    </row>
    <row r="29" spans="1:4" x14ac:dyDescent="0.3">
      <c r="A29" s="137">
        <v>5</v>
      </c>
      <c r="B29" s="56" t="s">
        <v>184</v>
      </c>
      <c r="C29" s="26" t="s">
        <v>5</v>
      </c>
      <c r="D29" s="27" t="s">
        <v>288</v>
      </c>
    </row>
    <row r="30" spans="1:4" x14ac:dyDescent="0.3">
      <c r="A30" s="138"/>
      <c r="B30" s="7" t="s">
        <v>185</v>
      </c>
      <c r="C30" s="5" t="s">
        <v>5</v>
      </c>
      <c r="D30" s="28">
        <v>3849011544</v>
      </c>
    </row>
    <row r="31" spans="1:4" x14ac:dyDescent="0.3">
      <c r="A31" s="138"/>
      <c r="B31" s="7" t="s">
        <v>101</v>
      </c>
      <c r="C31" s="5" t="s">
        <v>5</v>
      </c>
      <c r="D31" s="28" t="s">
        <v>289</v>
      </c>
    </row>
    <row r="32" spans="1:4" x14ac:dyDescent="0.3">
      <c r="A32" s="138"/>
      <c r="B32" s="7" t="s">
        <v>102</v>
      </c>
      <c r="C32" s="5" t="s">
        <v>5</v>
      </c>
      <c r="D32" s="42">
        <v>41640</v>
      </c>
    </row>
    <row r="33" spans="1:4" ht="16.2" thickBot="1" x14ac:dyDescent="0.35">
      <c r="A33" s="13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F5" sqref="F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35" t="s">
        <v>109</v>
      </c>
      <c r="B1" s="135"/>
      <c r="C1" s="135"/>
      <c r="D1" s="135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19">
        <v>43555</v>
      </c>
    </row>
    <row r="5" spans="1:4" ht="20.100000000000001" customHeight="1" x14ac:dyDescent="0.3">
      <c r="A5" s="136" t="s">
        <v>105</v>
      </c>
      <c r="B5" s="136"/>
      <c r="C5" s="136"/>
      <c r="D5" s="136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1" t="s">
        <v>259</v>
      </c>
      <c r="C10" s="151"/>
      <c r="D10" s="15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I6" sqref="I6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35" t="s">
        <v>112</v>
      </c>
      <c r="B1" s="135"/>
      <c r="C1" s="135"/>
      <c r="D1" s="135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19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290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0" t="s">
        <v>206</v>
      </c>
    </row>
    <row r="8" spans="1:8" x14ac:dyDescent="0.3">
      <c r="H8" s="1" t="s">
        <v>271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06"/>
  <sheetViews>
    <sheetView tabSelected="1" topLeftCell="A67" zoomScale="115" zoomScaleNormal="115" workbookViewId="0">
      <selection activeCell="C69" sqref="C69"/>
    </sheetView>
  </sheetViews>
  <sheetFormatPr defaultColWidth="9.109375" defaultRowHeight="15.6" x14ac:dyDescent="0.3"/>
  <cols>
    <col min="1" max="1" width="7.109375" style="1" customWidth="1"/>
    <col min="2" max="2" width="47.33203125" style="16" customWidth="1"/>
    <col min="3" max="3" width="13.88671875" style="16" customWidth="1"/>
    <col min="4" max="4" width="23.5546875" style="1" customWidth="1"/>
    <col min="5" max="6" width="11.5546875" style="1" customWidth="1"/>
    <col min="7" max="16384" width="9.109375" style="1"/>
  </cols>
  <sheetData>
    <row r="1" spans="1:6" ht="15.75" customHeight="1" x14ac:dyDescent="0.3">
      <c r="A1" s="1" t="s">
        <v>271</v>
      </c>
      <c r="D1" s="152" t="s">
        <v>320</v>
      </c>
      <c r="E1" s="152"/>
      <c r="F1" s="152"/>
    </row>
    <row r="2" spans="1:6" ht="18" x14ac:dyDescent="0.35">
      <c r="B2" s="62" t="s">
        <v>321</v>
      </c>
      <c r="C2" s="62"/>
      <c r="D2" s="152"/>
      <c r="E2" s="152"/>
      <c r="F2" s="152"/>
    </row>
    <row r="3" spans="1:6" ht="18" x14ac:dyDescent="0.35">
      <c r="B3" s="63" t="s">
        <v>322</v>
      </c>
      <c r="C3" s="63"/>
      <c r="D3" s="152"/>
      <c r="E3" s="152"/>
      <c r="F3" s="152"/>
    </row>
    <row r="4" spans="1:6" ht="22.5" customHeight="1" x14ac:dyDescent="0.3">
      <c r="D4" s="152"/>
      <c r="E4" s="152"/>
      <c r="F4" s="152"/>
    </row>
    <row r="5" spans="1:6" ht="18" x14ac:dyDescent="0.3">
      <c r="E5" s="64"/>
      <c r="F5" s="64"/>
    </row>
    <row r="6" spans="1:6" ht="61.5" customHeight="1" x14ac:dyDescent="0.3">
      <c r="A6" s="153" t="s">
        <v>338</v>
      </c>
      <c r="B6" s="153"/>
      <c r="C6" s="153"/>
      <c r="D6" s="153"/>
      <c r="E6" s="153"/>
      <c r="F6" s="153"/>
    </row>
    <row r="8" spans="1:6" x14ac:dyDescent="0.3">
      <c r="A8" s="10" t="s">
        <v>0</v>
      </c>
      <c r="B8" s="67" t="s">
        <v>1</v>
      </c>
      <c r="C8" s="10" t="s">
        <v>2</v>
      </c>
      <c r="D8" s="88" t="s">
        <v>3</v>
      </c>
      <c r="E8" s="87"/>
      <c r="F8" s="6"/>
    </row>
    <row r="9" spans="1:6" ht="15.75" customHeight="1" x14ac:dyDescent="0.3">
      <c r="A9" s="4" t="s">
        <v>8</v>
      </c>
      <c r="B9" s="17" t="s">
        <v>4</v>
      </c>
      <c r="C9" s="5" t="s">
        <v>5</v>
      </c>
      <c r="D9" s="48">
        <v>45006</v>
      </c>
      <c r="E9" s="83"/>
      <c r="F9" s="6"/>
    </row>
    <row r="10" spans="1:6" ht="12.75" customHeight="1" x14ac:dyDescent="0.3">
      <c r="A10" s="4" t="s">
        <v>9</v>
      </c>
      <c r="B10" s="17" t="s">
        <v>113</v>
      </c>
      <c r="C10" s="5" t="s">
        <v>5</v>
      </c>
      <c r="D10" s="48">
        <v>44562</v>
      </c>
      <c r="E10" s="83"/>
      <c r="F10" s="6"/>
    </row>
    <row r="11" spans="1:6" ht="14.25" customHeight="1" x14ac:dyDescent="0.3">
      <c r="A11" s="4" t="s">
        <v>10</v>
      </c>
      <c r="B11" s="17" t="s">
        <v>114</v>
      </c>
      <c r="C11" s="5" t="s">
        <v>5</v>
      </c>
      <c r="D11" s="48">
        <v>44926</v>
      </c>
      <c r="E11" s="83"/>
      <c r="F11" s="6"/>
    </row>
    <row r="12" spans="1:6" ht="31.2" x14ac:dyDescent="0.3">
      <c r="A12" s="4">
        <v>4</v>
      </c>
      <c r="B12" s="18" t="s">
        <v>115</v>
      </c>
      <c r="C12" s="5" t="s">
        <v>13</v>
      </c>
      <c r="D12" s="58"/>
      <c r="E12" s="84"/>
      <c r="F12" s="6"/>
    </row>
    <row r="13" spans="1:6" x14ac:dyDescent="0.3">
      <c r="A13" s="4">
        <v>5</v>
      </c>
      <c r="B13" s="9" t="s">
        <v>125</v>
      </c>
      <c r="C13" s="5" t="s">
        <v>13</v>
      </c>
      <c r="D13" s="5">
        <v>0</v>
      </c>
      <c r="E13" s="85"/>
      <c r="F13" s="6"/>
    </row>
    <row r="14" spans="1:6" x14ac:dyDescent="0.3">
      <c r="A14" s="4">
        <v>6</v>
      </c>
      <c r="B14" s="9" t="s">
        <v>126</v>
      </c>
      <c r="C14" s="5" t="s">
        <v>13</v>
      </c>
      <c r="D14" s="49">
        <v>395043.05</v>
      </c>
      <c r="E14" s="86"/>
      <c r="F14" s="6"/>
    </row>
    <row r="15" spans="1:6" ht="31.2" x14ac:dyDescent="0.3">
      <c r="A15" s="4">
        <v>7</v>
      </c>
      <c r="B15" s="18" t="s">
        <v>186</v>
      </c>
      <c r="C15" s="5" t="s">
        <v>13</v>
      </c>
      <c r="D15" s="49">
        <f>D16+D17</f>
        <v>1492597.56</v>
      </c>
      <c r="E15" s="86"/>
      <c r="F15" s="6"/>
    </row>
    <row r="16" spans="1:6" x14ac:dyDescent="0.3">
      <c r="A16" s="4">
        <v>8</v>
      </c>
      <c r="B16" s="9" t="s">
        <v>127</v>
      </c>
      <c r="C16" s="5" t="s">
        <v>13</v>
      </c>
      <c r="D16" s="65">
        <v>1170108.6000000001</v>
      </c>
      <c r="E16" s="86"/>
      <c r="F16" s="6"/>
    </row>
    <row r="17" spans="1:6" x14ac:dyDescent="0.3">
      <c r="A17" s="4">
        <v>9</v>
      </c>
      <c r="B17" s="9" t="s">
        <v>128</v>
      </c>
      <c r="C17" s="5" t="s">
        <v>13</v>
      </c>
      <c r="D17" s="65">
        <v>322488.96000000002</v>
      </c>
      <c r="E17" s="86"/>
      <c r="F17" s="6"/>
    </row>
    <row r="18" spans="1:6" x14ac:dyDescent="0.3">
      <c r="A18" s="4">
        <v>10</v>
      </c>
      <c r="B18" s="18" t="s">
        <v>116</v>
      </c>
      <c r="C18" s="5" t="s">
        <v>13</v>
      </c>
      <c r="D18" s="49">
        <f>D19+D22+D23+D24</f>
        <v>1419396.67</v>
      </c>
      <c r="E18" s="86"/>
      <c r="F18" s="6"/>
    </row>
    <row r="19" spans="1:6" x14ac:dyDescent="0.3">
      <c r="A19" s="4">
        <v>11</v>
      </c>
      <c r="B19" s="9" t="s">
        <v>187</v>
      </c>
      <c r="C19" s="5" t="s">
        <v>13</v>
      </c>
      <c r="D19" s="49">
        <f>D20+D21</f>
        <v>1419396.67</v>
      </c>
      <c r="E19" s="86"/>
      <c r="F19" s="80"/>
    </row>
    <row r="20" spans="1:6" x14ac:dyDescent="0.3">
      <c r="A20" s="4">
        <v>12</v>
      </c>
      <c r="B20" s="9" t="s">
        <v>127</v>
      </c>
      <c r="C20" s="5"/>
      <c r="D20" s="66">
        <v>1110437.51</v>
      </c>
      <c r="E20" s="86"/>
      <c r="F20" s="6"/>
    </row>
    <row r="21" spans="1:6" x14ac:dyDescent="0.3">
      <c r="A21" s="4">
        <v>13</v>
      </c>
      <c r="B21" s="9" t="s">
        <v>128</v>
      </c>
      <c r="C21" s="5"/>
      <c r="D21" s="66">
        <v>308959.15999999997</v>
      </c>
      <c r="E21" s="86"/>
      <c r="F21" s="6"/>
    </row>
    <row r="22" spans="1:6" x14ac:dyDescent="0.3">
      <c r="A22" s="4">
        <v>14</v>
      </c>
      <c r="B22" s="9" t="s">
        <v>188</v>
      </c>
      <c r="C22" s="5" t="s">
        <v>13</v>
      </c>
      <c r="D22" s="5">
        <v>0</v>
      </c>
      <c r="E22" s="85"/>
      <c r="F22" s="6"/>
    </row>
    <row r="23" spans="1:6" x14ac:dyDescent="0.3">
      <c r="A23" s="4">
        <v>15</v>
      </c>
      <c r="B23" s="9" t="s">
        <v>129</v>
      </c>
      <c r="C23" s="5" t="s">
        <v>13</v>
      </c>
      <c r="D23" s="5">
        <v>0</v>
      </c>
      <c r="E23" s="85"/>
      <c r="F23" s="6"/>
    </row>
    <row r="24" spans="1:6" ht="31.2" x14ac:dyDescent="0.3">
      <c r="A24" s="4">
        <v>16</v>
      </c>
      <c r="B24" s="9" t="s">
        <v>130</v>
      </c>
      <c r="C24" s="5" t="s">
        <v>13</v>
      </c>
      <c r="D24" s="5">
        <v>0</v>
      </c>
      <c r="E24" s="85"/>
      <c r="F24" s="6"/>
    </row>
    <row r="25" spans="1:6" x14ac:dyDescent="0.3">
      <c r="A25" s="4">
        <v>17</v>
      </c>
      <c r="B25" s="9" t="s">
        <v>131</v>
      </c>
      <c r="C25" s="5" t="s">
        <v>13</v>
      </c>
      <c r="D25" s="5">
        <v>0</v>
      </c>
      <c r="E25" s="85"/>
      <c r="F25" s="6"/>
    </row>
    <row r="26" spans="1:6" x14ac:dyDescent="0.3">
      <c r="A26" s="4">
        <v>18</v>
      </c>
      <c r="B26" s="18" t="s">
        <v>117</v>
      </c>
      <c r="C26" s="5" t="s">
        <v>13</v>
      </c>
      <c r="D26" s="49">
        <f>D18</f>
        <v>1419396.67</v>
      </c>
      <c r="E26" s="86"/>
      <c r="F26" s="6"/>
    </row>
    <row r="27" spans="1:6" ht="31.2" x14ac:dyDescent="0.3">
      <c r="A27" s="4">
        <v>19</v>
      </c>
      <c r="B27" s="18" t="s">
        <v>118</v>
      </c>
      <c r="C27" s="5" t="s">
        <v>13</v>
      </c>
      <c r="D27" s="49"/>
      <c r="E27" s="86"/>
      <c r="F27" s="6"/>
    </row>
    <row r="28" spans="1:6" x14ac:dyDescent="0.3">
      <c r="A28" s="4">
        <v>20</v>
      </c>
      <c r="B28" s="9" t="s">
        <v>123</v>
      </c>
      <c r="C28" s="5" t="s">
        <v>13</v>
      </c>
      <c r="D28" s="5">
        <v>0</v>
      </c>
      <c r="E28" s="85"/>
      <c r="F28" s="6"/>
    </row>
    <row r="29" spans="1:6" x14ac:dyDescent="0.3">
      <c r="A29" s="4">
        <v>21</v>
      </c>
      <c r="B29" s="9" t="s">
        <v>124</v>
      </c>
      <c r="C29" s="5" t="s">
        <v>13</v>
      </c>
      <c r="D29" s="49">
        <v>583960.81999999995</v>
      </c>
      <c r="E29" s="86"/>
      <c r="F29" s="6"/>
    </row>
    <row r="30" spans="1:6" x14ac:dyDescent="0.3">
      <c r="A30" s="95"/>
      <c r="B30" s="96"/>
      <c r="C30" s="97"/>
      <c r="D30" s="98"/>
      <c r="E30" s="86"/>
      <c r="F30" s="6"/>
    </row>
    <row r="31" spans="1:6" ht="16.2" x14ac:dyDescent="0.3">
      <c r="A31" s="91"/>
      <c r="B31" s="92" t="s">
        <v>315</v>
      </c>
      <c r="C31" s="93"/>
      <c r="D31" s="94"/>
      <c r="E31" s="73"/>
      <c r="F31" s="6"/>
    </row>
    <row r="32" spans="1:6" ht="15.75" customHeight="1" x14ac:dyDescent="0.3">
      <c r="A32" s="154" t="s">
        <v>325</v>
      </c>
      <c r="B32" s="154"/>
      <c r="C32" s="154"/>
      <c r="D32" s="154"/>
      <c r="E32" s="155"/>
      <c r="F32" s="6"/>
    </row>
    <row r="33" spans="1:6" ht="78" x14ac:dyDescent="0.3">
      <c r="A33" s="8"/>
      <c r="B33" s="8" t="s">
        <v>302</v>
      </c>
      <c r="C33" s="89" t="s">
        <v>323</v>
      </c>
      <c r="D33" s="90" t="s">
        <v>324</v>
      </c>
      <c r="E33" s="118"/>
      <c r="F33" s="6"/>
    </row>
    <row r="34" spans="1:6" x14ac:dyDescent="0.3">
      <c r="A34" s="99">
        <v>1</v>
      </c>
      <c r="B34" s="69" t="s">
        <v>303</v>
      </c>
      <c r="C34" s="89">
        <v>226804.43519999998</v>
      </c>
      <c r="D34" s="72" t="s">
        <v>243</v>
      </c>
      <c r="E34" s="119"/>
      <c r="F34" s="70"/>
    </row>
    <row r="35" spans="1:6" x14ac:dyDescent="0.3">
      <c r="A35" s="99">
        <v>2</v>
      </c>
      <c r="B35" s="69" t="s">
        <v>304</v>
      </c>
      <c r="C35" s="89">
        <v>174262.86719999995</v>
      </c>
      <c r="D35" s="8" t="s">
        <v>260</v>
      </c>
      <c r="E35" s="119"/>
      <c r="F35" s="70"/>
    </row>
    <row r="36" spans="1:6" x14ac:dyDescent="0.3">
      <c r="A36" s="99">
        <v>3</v>
      </c>
      <c r="B36" s="71" t="s">
        <v>305</v>
      </c>
      <c r="C36" s="89">
        <v>61298.495999999985</v>
      </c>
      <c r="D36" s="72" t="s">
        <v>262</v>
      </c>
      <c r="E36" s="119"/>
      <c r="F36" s="70"/>
    </row>
    <row r="37" spans="1:6" ht="46.8" x14ac:dyDescent="0.3">
      <c r="A37" s="99">
        <v>4</v>
      </c>
      <c r="B37" s="71" t="s">
        <v>306</v>
      </c>
      <c r="C37" s="89">
        <v>72682.502399999998</v>
      </c>
      <c r="D37" s="72" t="s">
        <v>243</v>
      </c>
      <c r="E37" s="113"/>
      <c r="F37" s="70"/>
    </row>
    <row r="38" spans="1:6" ht="93.6" x14ac:dyDescent="0.3">
      <c r="A38" s="99">
        <v>5</v>
      </c>
      <c r="B38" s="71" t="s">
        <v>307</v>
      </c>
      <c r="C38" s="89">
        <v>173387.17439999999</v>
      </c>
      <c r="D38" s="72" t="s">
        <v>243</v>
      </c>
      <c r="E38" s="113"/>
      <c r="F38" s="70"/>
    </row>
    <row r="39" spans="1:6" x14ac:dyDescent="0.3">
      <c r="A39" s="99">
        <v>6</v>
      </c>
      <c r="B39" s="71" t="s">
        <v>308</v>
      </c>
      <c r="C39" s="89">
        <v>234000</v>
      </c>
      <c r="D39" s="72" t="s">
        <v>262</v>
      </c>
      <c r="E39" s="119"/>
      <c r="F39" s="70"/>
    </row>
    <row r="40" spans="1:6" ht="31.2" x14ac:dyDescent="0.3">
      <c r="A40" s="99">
        <v>7</v>
      </c>
      <c r="B40" s="69" t="s">
        <v>326</v>
      </c>
      <c r="C40" s="68">
        <v>3568</v>
      </c>
      <c r="D40" s="8" t="s">
        <v>330</v>
      </c>
      <c r="E40" s="113"/>
      <c r="F40" s="73"/>
    </row>
    <row r="41" spans="1:6" ht="31.2" x14ac:dyDescent="0.3">
      <c r="A41" s="99">
        <v>8</v>
      </c>
      <c r="B41" s="71" t="s">
        <v>317</v>
      </c>
      <c r="C41" s="74">
        <v>11368.3</v>
      </c>
      <c r="D41" s="72" t="s">
        <v>309</v>
      </c>
      <c r="E41" s="119"/>
      <c r="F41" s="70"/>
    </row>
    <row r="42" spans="1:6" ht="29.25" customHeight="1" x14ac:dyDescent="0.3">
      <c r="A42" s="99">
        <v>9</v>
      </c>
      <c r="B42" s="71" t="s">
        <v>327</v>
      </c>
      <c r="C42" s="74">
        <f>7040*3</f>
        <v>21120</v>
      </c>
      <c r="D42" s="72" t="s">
        <v>328</v>
      </c>
      <c r="E42" s="119"/>
      <c r="F42" s="70"/>
    </row>
    <row r="43" spans="1:6" ht="32.25" customHeight="1" x14ac:dyDescent="0.3">
      <c r="A43" s="99">
        <v>10</v>
      </c>
      <c r="B43" s="71" t="s">
        <v>310</v>
      </c>
      <c r="C43" s="89">
        <f>2*2670</f>
        <v>5340</v>
      </c>
      <c r="D43" s="72" t="s">
        <v>335</v>
      </c>
      <c r="E43" s="119"/>
      <c r="F43" s="70"/>
    </row>
    <row r="44" spans="1:6" ht="114" customHeight="1" x14ac:dyDescent="0.3">
      <c r="A44" s="99">
        <v>11</v>
      </c>
      <c r="B44" s="100" t="s">
        <v>337</v>
      </c>
      <c r="C44" s="105">
        <v>22558.32</v>
      </c>
      <c r="D44" s="72" t="s">
        <v>243</v>
      </c>
      <c r="E44" s="119"/>
      <c r="F44" s="70"/>
    </row>
    <row r="45" spans="1:6" ht="38.25" customHeight="1" x14ac:dyDescent="0.3">
      <c r="A45" s="99">
        <v>12</v>
      </c>
      <c r="B45" s="71" t="s">
        <v>333</v>
      </c>
      <c r="C45" s="74">
        <f>2*495</f>
        <v>990</v>
      </c>
      <c r="D45" s="72" t="s">
        <v>334</v>
      </c>
      <c r="E45" s="113"/>
      <c r="F45" s="70"/>
    </row>
    <row r="46" spans="1:6" ht="38.25" customHeight="1" x14ac:dyDescent="0.3">
      <c r="A46" s="99">
        <v>13</v>
      </c>
      <c r="B46" s="71" t="s">
        <v>349</v>
      </c>
      <c r="C46" s="74">
        <v>2500</v>
      </c>
      <c r="D46" s="72"/>
      <c r="E46" s="113"/>
      <c r="F46" s="70"/>
    </row>
    <row r="47" spans="1:6" ht="35.25" customHeight="1" x14ac:dyDescent="0.3">
      <c r="A47" s="99">
        <v>14</v>
      </c>
      <c r="B47" s="71" t="s">
        <v>313</v>
      </c>
      <c r="C47" s="74">
        <f>475*3</f>
        <v>1425</v>
      </c>
      <c r="D47" s="72" t="s">
        <v>334</v>
      </c>
      <c r="E47" s="113"/>
      <c r="F47" s="70"/>
    </row>
    <row r="48" spans="1:6" ht="30" customHeight="1" x14ac:dyDescent="0.3">
      <c r="A48" s="99">
        <v>15</v>
      </c>
      <c r="B48" s="104" t="s">
        <v>329</v>
      </c>
      <c r="C48" s="105">
        <f>0.15*D16</f>
        <v>175516.29</v>
      </c>
      <c r="D48" s="102" t="s">
        <v>243</v>
      </c>
      <c r="E48" s="119"/>
      <c r="F48" s="70"/>
    </row>
    <row r="49" spans="1:7" ht="31.5" customHeight="1" x14ac:dyDescent="0.3">
      <c r="A49" s="106"/>
      <c r="B49" s="107"/>
      <c r="C49" s="108"/>
      <c r="D49" s="109"/>
      <c r="E49" s="113"/>
      <c r="F49" s="70"/>
    </row>
    <row r="50" spans="1:7" ht="24" customHeight="1" x14ac:dyDescent="0.3">
      <c r="A50" s="70"/>
      <c r="B50" s="157" t="s">
        <v>316</v>
      </c>
      <c r="C50" s="157"/>
      <c r="D50" s="157"/>
      <c r="E50" s="157"/>
      <c r="F50" s="70"/>
    </row>
    <row r="51" spans="1:7" ht="36.75" customHeight="1" x14ac:dyDescent="0.3">
      <c r="A51" s="70"/>
      <c r="B51" s="158" t="s">
        <v>336</v>
      </c>
      <c r="C51" s="158"/>
      <c r="D51" s="111">
        <v>159887.44</v>
      </c>
      <c r="E51" s="81"/>
      <c r="F51" s="81"/>
      <c r="G51" s="6"/>
    </row>
    <row r="52" spans="1:7" ht="24" customHeight="1" x14ac:dyDescent="0.3">
      <c r="A52" s="70"/>
      <c r="B52" s="158" t="s">
        <v>339</v>
      </c>
      <c r="C52" s="158"/>
      <c r="D52" s="111">
        <f>D17</f>
        <v>322488.96000000002</v>
      </c>
      <c r="E52" s="81"/>
      <c r="F52" s="81"/>
      <c r="G52" s="6"/>
    </row>
    <row r="53" spans="1:7" ht="24" customHeight="1" x14ac:dyDescent="0.3">
      <c r="A53" s="70"/>
      <c r="B53" s="158" t="s">
        <v>340</v>
      </c>
      <c r="C53" s="158"/>
      <c r="D53" s="111">
        <f>D21</f>
        <v>308959.15999999997</v>
      </c>
      <c r="E53" s="81"/>
      <c r="F53" s="81"/>
      <c r="G53" s="6"/>
    </row>
    <row r="54" spans="1:7" ht="24" customHeight="1" x14ac:dyDescent="0.3">
      <c r="A54" s="70"/>
      <c r="B54" s="159" t="s">
        <v>331</v>
      </c>
      <c r="C54" s="159"/>
      <c r="D54" s="159"/>
      <c r="E54" s="159"/>
      <c r="F54" s="159"/>
      <c r="G54" s="159"/>
    </row>
    <row r="55" spans="1:7" ht="83.25" customHeight="1" x14ac:dyDescent="0.3">
      <c r="A55" s="103"/>
      <c r="B55" s="102" t="s">
        <v>302</v>
      </c>
      <c r="C55" s="123" t="s">
        <v>323</v>
      </c>
      <c r="D55" s="90" t="s">
        <v>332</v>
      </c>
      <c r="E55" s="120"/>
      <c r="F55" s="92"/>
      <c r="G55" s="92"/>
    </row>
    <row r="56" spans="1:7" ht="48.75" customHeight="1" x14ac:dyDescent="0.3">
      <c r="A56" s="129">
        <v>1</v>
      </c>
      <c r="B56" s="110" t="s">
        <v>344</v>
      </c>
      <c r="C56" s="124">
        <v>489</v>
      </c>
      <c r="D56" s="72" t="s">
        <v>345</v>
      </c>
      <c r="E56" s="121"/>
      <c r="F56" s="70"/>
    </row>
    <row r="57" spans="1:7" ht="99" customHeight="1" x14ac:dyDescent="0.3">
      <c r="A57" s="129">
        <v>2</v>
      </c>
      <c r="B57" s="69" t="s">
        <v>346</v>
      </c>
      <c r="C57" s="101">
        <v>16125</v>
      </c>
      <c r="D57" s="72" t="s">
        <v>347</v>
      </c>
      <c r="E57" s="121"/>
      <c r="F57" s="70"/>
    </row>
    <row r="58" spans="1:7" ht="37.799999999999997" customHeight="1" x14ac:dyDescent="0.3">
      <c r="A58" s="129">
        <v>3</v>
      </c>
      <c r="B58" s="69" t="s">
        <v>348</v>
      </c>
      <c r="C58" s="101">
        <v>287000</v>
      </c>
      <c r="D58" s="61"/>
      <c r="E58" s="121"/>
      <c r="F58" s="70"/>
    </row>
    <row r="59" spans="1:7" ht="36" customHeight="1" x14ac:dyDescent="0.3">
      <c r="A59" s="129">
        <v>4</v>
      </c>
      <c r="B59" s="69" t="s">
        <v>350</v>
      </c>
      <c r="C59" s="101">
        <v>1511</v>
      </c>
      <c r="D59" s="61" t="s">
        <v>266</v>
      </c>
      <c r="E59" s="121"/>
      <c r="F59" s="70"/>
    </row>
    <row r="60" spans="1:7" ht="35.25" customHeight="1" x14ac:dyDescent="0.3">
      <c r="A60" s="129">
        <v>5</v>
      </c>
      <c r="B60" s="79" t="s">
        <v>351</v>
      </c>
      <c r="C60" s="125">
        <v>965</v>
      </c>
      <c r="D60" s="75"/>
      <c r="E60" s="121"/>
      <c r="F60" s="6"/>
    </row>
    <row r="61" spans="1:7" ht="35.25" customHeight="1" x14ac:dyDescent="0.3">
      <c r="A61" s="129">
        <v>6</v>
      </c>
      <c r="B61" s="116" t="s">
        <v>352</v>
      </c>
      <c r="C61" s="126">
        <v>6000</v>
      </c>
      <c r="D61" s="75"/>
      <c r="E61" s="121"/>
      <c r="F61" s="6"/>
    </row>
    <row r="62" spans="1:7" ht="34.799999999999997" customHeight="1" x14ac:dyDescent="0.3">
      <c r="A62" s="129">
        <v>7</v>
      </c>
      <c r="B62" s="116" t="s">
        <v>353</v>
      </c>
      <c r="C62" s="126">
        <v>21132</v>
      </c>
      <c r="D62" s="75"/>
      <c r="E62" s="121"/>
      <c r="F62" s="6"/>
    </row>
    <row r="63" spans="1:7" ht="52.2" customHeight="1" x14ac:dyDescent="0.3">
      <c r="A63" s="129">
        <v>8</v>
      </c>
      <c r="B63" s="104" t="s">
        <v>358</v>
      </c>
      <c r="C63" s="128">
        <v>3000</v>
      </c>
      <c r="D63" s="75"/>
      <c r="E63" s="121"/>
      <c r="F63" s="6"/>
    </row>
    <row r="64" spans="1:7" ht="52.2" customHeight="1" x14ac:dyDescent="0.3">
      <c r="A64" s="129">
        <v>9</v>
      </c>
      <c r="B64" s="130" t="s">
        <v>360</v>
      </c>
      <c r="C64" s="131">
        <v>1895</v>
      </c>
      <c r="D64" s="75" t="s">
        <v>361</v>
      </c>
      <c r="E64" s="121"/>
      <c r="F64" s="6"/>
    </row>
    <row r="65" spans="1:6" ht="49.2" customHeight="1" x14ac:dyDescent="0.3">
      <c r="A65" s="129">
        <v>10</v>
      </c>
      <c r="B65" s="130" t="s">
        <v>356</v>
      </c>
      <c r="C65" s="131">
        <f>(21+16+40)*900</f>
        <v>69300</v>
      </c>
      <c r="D65" s="75" t="s">
        <v>359</v>
      </c>
      <c r="E65" s="121"/>
      <c r="F65" s="6"/>
    </row>
    <row r="66" spans="1:6" ht="21" customHeight="1" x14ac:dyDescent="0.3">
      <c r="A66" s="129">
        <v>11</v>
      </c>
      <c r="B66" s="116" t="s">
        <v>357</v>
      </c>
      <c r="C66" s="126">
        <v>25759.22</v>
      </c>
      <c r="D66" s="75"/>
      <c r="E66" s="121"/>
      <c r="F66" s="6"/>
    </row>
    <row r="67" spans="1:6" ht="21" customHeight="1" x14ac:dyDescent="0.3">
      <c r="A67" s="129">
        <v>12</v>
      </c>
      <c r="B67" s="116" t="s">
        <v>355</v>
      </c>
      <c r="C67" s="126">
        <v>4685</v>
      </c>
      <c r="D67" s="75"/>
      <c r="E67" s="121"/>
      <c r="F67" s="6"/>
    </row>
    <row r="68" spans="1:6" ht="75" customHeight="1" x14ac:dyDescent="0.3">
      <c r="A68" s="129"/>
      <c r="B68" s="116" t="s">
        <v>362</v>
      </c>
      <c r="C68" s="126">
        <f>500+1200+5310+6200+1400+1100</f>
        <v>15710</v>
      </c>
      <c r="D68" s="75"/>
      <c r="E68" s="121"/>
      <c r="F68" s="6"/>
    </row>
    <row r="69" spans="1:6" ht="63" customHeight="1" x14ac:dyDescent="0.3">
      <c r="A69" s="129">
        <v>13</v>
      </c>
      <c r="B69" s="116" t="s">
        <v>354</v>
      </c>
      <c r="C69" s="126">
        <v>26460</v>
      </c>
      <c r="D69" s="75"/>
      <c r="E69" s="121"/>
      <c r="F69" s="6"/>
    </row>
    <row r="70" spans="1:6" ht="32.25" customHeight="1" x14ac:dyDescent="0.3">
      <c r="A70" s="129">
        <v>14</v>
      </c>
      <c r="B70" s="117" t="s">
        <v>343</v>
      </c>
      <c r="C70" s="127">
        <f>SUM(C56:C69)</f>
        <v>480031.22</v>
      </c>
      <c r="D70" s="76"/>
      <c r="E70" s="122"/>
      <c r="F70" s="6"/>
    </row>
    <row r="71" spans="1:6" ht="33" customHeight="1" x14ac:dyDescent="0.3">
      <c r="A71" s="112"/>
      <c r="B71" s="160" t="s">
        <v>341</v>
      </c>
      <c r="C71" s="160"/>
      <c r="D71" s="114">
        <f>D53-C70</f>
        <v>-171072.06</v>
      </c>
      <c r="E71" s="112"/>
      <c r="F71" s="6"/>
    </row>
    <row r="72" spans="1:6" ht="39.75" customHeight="1" x14ac:dyDescent="0.3">
      <c r="A72" s="112"/>
      <c r="B72" s="161" t="s">
        <v>342</v>
      </c>
      <c r="C72" s="161"/>
      <c r="D72" s="115">
        <f>D71+D51</f>
        <v>-11184.619999999995</v>
      </c>
      <c r="E72" s="112"/>
      <c r="F72" s="6"/>
    </row>
    <row r="73" spans="1:6" ht="34.5" customHeight="1" x14ac:dyDescent="0.3">
      <c r="A73" s="156" t="s">
        <v>319</v>
      </c>
      <c r="B73" s="156"/>
      <c r="C73" s="156"/>
      <c r="D73" s="156"/>
      <c r="E73" s="156"/>
      <c r="F73" s="6"/>
    </row>
    <row r="74" spans="1:6" x14ac:dyDescent="0.3">
      <c r="A74" s="5"/>
      <c r="B74" s="77" t="s">
        <v>189</v>
      </c>
      <c r="C74" s="77"/>
      <c r="D74" s="5" t="s">
        <v>6</v>
      </c>
      <c r="E74" s="8">
        <v>0</v>
      </c>
      <c r="F74" s="6"/>
    </row>
    <row r="75" spans="1:6" x14ac:dyDescent="0.3">
      <c r="A75" s="5"/>
      <c r="B75" s="77" t="s">
        <v>190</v>
      </c>
      <c r="C75" s="77"/>
      <c r="D75" s="5" t="s">
        <v>6</v>
      </c>
      <c r="E75" s="8">
        <v>0</v>
      </c>
      <c r="F75" s="6"/>
    </row>
    <row r="76" spans="1:6" ht="31.2" x14ac:dyDescent="0.3">
      <c r="A76" s="5"/>
      <c r="B76" s="77" t="s">
        <v>191</v>
      </c>
      <c r="C76" s="77"/>
      <c r="D76" s="5" t="s">
        <v>6</v>
      </c>
      <c r="E76" s="8">
        <v>0</v>
      </c>
      <c r="F76" s="6"/>
    </row>
    <row r="77" spans="1:6" x14ac:dyDescent="0.3">
      <c r="A77" s="5"/>
      <c r="B77" s="77" t="s">
        <v>192</v>
      </c>
      <c r="C77" s="77"/>
      <c r="D77" s="5" t="s">
        <v>13</v>
      </c>
      <c r="E77" s="8">
        <v>0</v>
      </c>
      <c r="F77" s="6"/>
    </row>
    <row r="78" spans="1:6" ht="29.25" customHeight="1" x14ac:dyDescent="0.3">
      <c r="A78" s="162" t="s">
        <v>119</v>
      </c>
      <c r="B78" s="162"/>
      <c r="C78" s="162"/>
      <c r="D78" s="162"/>
      <c r="E78" s="162"/>
      <c r="F78" s="6"/>
    </row>
    <row r="79" spans="1:6" ht="31.2" x14ac:dyDescent="0.3">
      <c r="A79" s="5"/>
      <c r="B79" s="78" t="s">
        <v>120</v>
      </c>
      <c r="C79" s="78"/>
      <c r="D79" s="5" t="s">
        <v>13</v>
      </c>
      <c r="E79" s="68"/>
      <c r="F79" s="6"/>
    </row>
    <row r="80" spans="1:6" x14ac:dyDescent="0.3">
      <c r="A80" s="5"/>
      <c r="B80" s="77" t="s">
        <v>125</v>
      </c>
      <c r="C80" s="77"/>
      <c r="D80" s="5" t="s">
        <v>13</v>
      </c>
      <c r="E80" s="68">
        <v>0</v>
      </c>
      <c r="F80" s="6"/>
    </row>
    <row r="81" spans="1:6" x14ac:dyDescent="0.3">
      <c r="A81" s="5"/>
      <c r="B81" s="77" t="s">
        <v>126</v>
      </c>
      <c r="C81" s="77"/>
      <c r="D81" s="5" t="s">
        <v>13</v>
      </c>
      <c r="E81" s="68">
        <v>1110206.22</v>
      </c>
      <c r="F81" s="6"/>
    </row>
    <row r="82" spans="1:6" ht="31.2" x14ac:dyDescent="0.3">
      <c r="A82" s="5"/>
      <c r="B82" s="78" t="s">
        <v>121</v>
      </c>
      <c r="C82" s="78"/>
      <c r="D82" s="5" t="s">
        <v>13</v>
      </c>
      <c r="E82" s="68"/>
      <c r="F82" s="6"/>
    </row>
    <row r="83" spans="1:6" x14ac:dyDescent="0.3">
      <c r="A83" s="5"/>
      <c r="B83" s="77" t="s">
        <v>125</v>
      </c>
      <c r="C83" s="77"/>
      <c r="D83" s="5" t="s">
        <v>13</v>
      </c>
      <c r="E83" s="68">
        <v>0</v>
      </c>
      <c r="F83" s="6"/>
    </row>
    <row r="84" spans="1:6" x14ac:dyDescent="0.3">
      <c r="A84" s="5"/>
      <c r="B84" s="77" t="s">
        <v>126</v>
      </c>
      <c r="C84" s="77"/>
      <c r="D84" s="5" t="s">
        <v>13</v>
      </c>
      <c r="E84" s="68">
        <v>842406.92</v>
      </c>
      <c r="F84" s="6"/>
    </row>
    <row r="85" spans="1:6" ht="34.5" customHeight="1" x14ac:dyDescent="0.3">
      <c r="A85" s="162" t="s">
        <v>193</v>
      </c>
      <c r="B85" s="162"/>
      <c r="C85" s="162"/>
      <c r="D85" s="162"/>
      <c r="E85" s="162"/>
      <c r="F85" s="6"/>
    </row>
    <row r="86" spans="1:6" ht="46.8" x14ac:dyDescent="0.3">
      <c r="A86" s="163"/>
      <c r="B86" s="78" t="s">
        <v>91</v>
      </c>
      <c r="C86" s="78"/>
      <c r="D86" s="5" t="s">
        <v>5</v>
      </c>
      <c r="E86" s="8" t="s">
        <v>255</v>
      </c>
      <c r="F86" s="8" t="s">
        <v>245</v>
      </c>
    </row>
    <row r="87" spans="1:6" x14ac:dyDescent="0.3">
      <c r="A87" s="164"/>
      <c r="B87" s="78" t="s">
        <v>59</v>
      </c>
      <c r="C87" s="78"/>
      <c r="D87" s="5" t="s">
        <v>5</v>
      </c>
      <c r="E87" s="8" t="s">
        <v>240</v>
      </c>
      <c r="F87" s="8" t="s">
        <v>240</v>
      </c>
    </row>
    <row r="88" spans="1:6" x14ac:dyDescent="0.3">
      <c r="A88" s="164"/>
      <c r="B88" s="78" t="s">
        <v>122</v>
      </c>
      <c r="C88" s="78"/>
      <c r="D88" s="5" t="s">
        <v>98</v>
      </c>
      <c r="E88" s="8" t="e">
        <f>F88+#REF!</f>
        <v>#REF!</v>
      </c>
      <c r="F88" s="8">
        <v>13432.85</v>
      </c>
    </row>
    <row r="89" spans="1:6" x14ac:dyDescent="0.3">
      <c r="A89" s="164"/>
      <c r="B89" s="78" t="s">
        <v>194</v>
      </c>
      <c r="C89" s="78"/>
      <c r="D89" s="5" t="s">
        <v>13</v>
      </c>
      <c r="E89" s="57">
        <v>246346.14</v>
      </c>
      <c r="F89" s="57">
        <v>143127.66</v>
      </c>
    </row>
    <row r="90" spans="1:6" x14ac:dyDescent="0.3">
      <c r="A90" s="164"/>
      <c r="B90" s="77" t="s">
        <v>195</v>
      </c>
      <c r="C90" s="77"/>
      <c r="D90" s="5" t="s">
        <v>13</v>
      </c>
      <c r="E90" s="58">
        <v>269286.25</v>
      </c>
      <c r="F90" s="58">
        <v>155875.20000000001</v>
      </c>
    </row>
    <row r="91" spans="1:6" x14ac:dyDescent="0.3">
      <c r="A91" s="164"/>
      <c r="B91" s="77" t="s">
        <v>196</v>
      </c>
      <c r="C91" s="77"/>
      <c r="D91" s="5" t="s">
        <v>13</v>
      </c>
      <c r="E91" s="58">
        <f>E89-E90</f>
        <v>-22940.109999999986</v>
      </c>
      <c r="F91" s="58">
        <f>F89-F90</f>
        <v>-12747.540000000008</v>
      </c>
    </row>
    <row r="92" spans="1:6" ht="31.2" x14ac:dyDescent="0.3">
      <c r="A92" s="164"/>
      <c r="B92" s="77" t="s">
        <v>199</v>
      </c>
      <c r="C92" s="82"/>
      <c r="D92" s="169" t="s">
        <v>314</v>
      </c>
      <c r="E92" s="170"/>
      <c r="F92" s="170"/>
    </row>
    <row r="93" spans="1:6" ht="31.2" x14ac:dyDescent="0.3">
      <c r="A93" s="164"/>
      <c r="B93" s="77" t="s">
        <v>198</v>
      </c>
      <c r="C93" s="82"/>
      <c r="D93" s="169" t="s">
        <v>314</v>
      </c>
      <c r="E93" s="170"/>
      <c r="F93" s="170"/>
    </row>
    <row r="94" spans="1:6" ht="31.2" x14ac:dyDescent="0.3">
      <c r="A94" s="164"/>
      <c r="B94" s="77" t="s">
        <v>197</v>
      </c>
      <c r="C94" s="82"/>
      <c r="D94" s="169" t="s">
        <v>314</v>
      </c>
      <c r="E94" s="170"/>
      <c r="F94" s="170"/>
    </row>
    <row r="95" spans="1:6" ht="46.8" x14ac:dyDescent="0.3">
      <c r="A95" s="165"/>
      <c r="B95" s="78" t="s">
        <v>200</v>
      </c>
      <c r="C95" s="78"/>
      <c r="D95" s="5" t="s">
        <v>13</v>
      </c>
      <c r="E95" s="57">
        <v>0</v>
      </c>
      <c r="F95" s="8">
        <v>0</v>
      </c>
    </row>
    <row r="96" spans="1:6" x14ac:dyDescent="0.3">
      <c r="A96" s="166" t="s">
        <v>201</v>
      </c>
      <c r="B96" s="167"/>
      <c r="C96" s="167"/>
      <c r="D96" s="167"/>
      <c r="E96" s="168"/>
      <c r="F96" s="6"/>
    </row>
    <row r="97" spans="1:6" x14ac:dyDescent="0.3">
      <c r="A97" s="5"/>
      <c r="B97" s="77" t="s">
        <v>189</v>
      </c>
      <c r="C97" s="77"/>
      <c r="D97" s="5" t="s">
        <v>6</v>
      </c>
      <c r="E97" s="58">
        <v>0</v>
      </c>
      <c r="F97" s="6"/>
    </row>
    <row r="98" spans="1:6" x14ac:dyDescent="0.3">
      <c r="A98" s="5"/>
      <c r="B98" s="77" t="s">
        <v>190</v>
      </c>
      <c r="C98" s="77"/>
      <c r="D98" s="5" t="s">
        <v>6</v>
      </c>
      <c r="E98" s="8">
        <v>0</v>
      </c>
      <c r="F98" s="6"/>
    </row>
    <row r="99" spans="1:6" ht="31.2" x14ac:dyDescent="0.3">
      <c r="A99" s="5"/>
      <c r="B99" s="77" t="s">
        <v>191</v>
      </c>
      <c r="C99" s="77"/>
      <c r="D99" s="5" t="s">
        <v>6</v>
      </c>
      <c r="E99" s="13">
        <v>0</v>
      </c>
      <c r="F99" s="6"/>
    </row>
    <row r="100" spans="1:6" x14ac:dyDescent="0.3">
      <c r="A100" s="5"/>
      <c r="B100" s="77" t="s">
        <v>192</v>
      </c>
      <c r="C100" s="77"/>
      <c r="D100" s="5" t="s">
        <v>13</v>
      </c>
      <c r="E100" s="8">
        <v>0</v>
      </c>
      <c r="F100" s="6"/>
    </row>
    <row r="101" spans="1:6" x14ac:dyDescent="0.3">
      <c r="A101" s="166" t="s">
        <v>202</v>
      </c>
      <c r="B101" s="167"/>
      <c r="C101" s="167"/>
      <c r="D101" s="167"/>
      <c r="E101" s="168"/>
      <c r="F101" s="6"/>
    </row>
    <row r="102" spans="1:6" ht="31.2" x14ac:dyDescent="0.3">
      <c r="A102" s="5"/>
      <c r="B102" s="77" t="s">
        <v>203</v>
      </c>
      <c r="C102" s="77"/>
      <c r="D102" s="5" t="s">
        <v>6</v>
      </c>
      <c r="E102" s="8">
        <v>0</v>
      </c>
      <c r="F102" s="6"/>
    </row>
    <row r="103" spans="1:6" x14ac:dyDescent="0.3">
      <c r="A103" s="5"/>
      <c r="B103" s="77" t="s">
        <v>204</v>
      </c>
      <c r="C103" s="77"/>
      <c r="D103" s="5" t="s">
        <v>6</v>
      </c>
      <c r="E103" s="8">
        <v>0</v>
      </c>
      <c r="F103" s="6"/>
    </row>
    <row r="104" spans="1:6" ht="31.2" x14ac:dyDescent="0.3">
      <c r="A104" s="5"/>
      <c r="B104" s="77" t="s">
        <v>205</v>
      </c>
      <c r="C104" s="77"/>
      <c r="D104" s="5" t="s">
        <v>13</v>
      </c>
      <c r="E104" s="13">
        <v>0</v>
      </c>
      <c r="F104" s="6"/>
    </row>
    <row r="105" spans="1:6" x14ac:dyDescent="0.3">
      <c r="B105" s="1"/>
      <c r="C105" s="1"/>
    </row>
    <row r="106" spans="1:6" x14ac:dyDescent="0.3">
      <c r="B106" s="1" t="s">
        <v>311</v>
      </c>
      <c r="C106" s="1"/>
      <c r="E106" s="1" t="s">
        <v>312</v>
      </c>
    </row>
  </sheetData>
  <mergeCells count="19">
    <mergeCell ref="A78:E78"/>
    <mergeCell ref="A85:E85"/>
    <mergeCell ref="A86:A95"/>
    <mergeCell ref="A96:E96"/>
    <mergeCell ref="A101:E101"/>
    <mergeCell ref="D92:F92"/>
    <mergeCell ref="D93:F93"/>
    <mergeCell ref="D94:F94"/>
    <mergeCell ref="D1:F4"/>
    <mergeCell ref="A6:F6"/>
    <mergeCell ref="A32:E32"/>
    <mergeCell ref="A73:E73"/>
    <mergeCell ref="B50:E50"/>
    <mergeCell ref="B51:C51"/>
    <mergeCell ref="B52:C52"/>
    <mergeCell ref="B53:C53"/>
    <mergeCell ref="B54:G54"/>
    <mergeCell ref="B71:C71"/>
    <mergeCell ref="B72:C72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2023-04-26T06:58:09Z</dcterms:modified>
</cp:coreProperties>
</file>