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D17" i="12" l="1"/>
  <c r="D23" i="12" s="1"/>
  <c r="C40" i="12" l="1"/>
  <c r="C49" i="12" l="1"/>
  <c r="D43" i="12" l="1"/>
  <c r="C50" i="12" l="1"/>
  <c r="D42" i="12" l="1"/>
  <c r="D13" i="12" l="1"/>
  <c r="D36" i="5" l="1"/>
</calcChain>
</file>

<file path=xl/sharedStrings.xml><?xml version="1.0" encoding="utf-8"?>
<sst xmlns="http://schemas.openxmlformats.org/spreadsheetml/2006/main" count="853" uniqueCount="303">
  <si>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</si>
  <si>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</si>
  <si>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</si>
  <si>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</si>
  <si>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</si>
  <si>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</si>
  <si>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</si>
  <si>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</si>
  <si>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</si>
  <si>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</si>
  <si>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</si>
  <si>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</si>
  <si>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</si>
  <si>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</si>
  <si>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</si>
  <si>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</si>
  <si>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</si>
  <si>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</si>
  <si>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</si>
  <si>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</si>
  <si>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</si>
  <si>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</si>
  <si>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</si>
  <si>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</si>
  <si>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</si>
  <si>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</si>
  <si>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</si>
  <si>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</si>
  <si>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</si>
  <si>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</si>
  <si>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</si>
  <si>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</si>
  <si>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</si>
  <si>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</si>
  <si>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</si>
  <si>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</si>
  <si>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</si>
  <si>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</si>
  <si>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</si>
  <si>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</si>
  <si>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</si>
  <si>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</si>
  <si>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</si>
  <si>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</si>
  <si>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</si>
  <si>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</si>
  <si>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</si>
  <si>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</si>
  <si>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</si>
  <si>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</si>
  <si>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</si>
  <si>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</si>
  <si>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</si>
  <si>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</si>
  <si>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</si>
  <si>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</si>
  <si>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</si>
  <si>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</si>
  <si>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</si>
  <si>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</si>
  <si>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</si>
  <si>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</si>
  <si>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</si>
  <si>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</si>
  <si>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</si>
  <si>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</si>
  <si>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</si>
  <si>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</si>
  <si>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</si>
  <si>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</si>
  <si>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</si>
  <si>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</si>
  <si>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</si>
  <si>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</si>
  <si>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</si>
  <si>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</si>
  <si>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</si>
  <si>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</si>
  <si>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</si>
  <si>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</si>
  <si>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</si>
  <si>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</si>
  <si>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</si>
  <si>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</si>
  <si>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</si>
  <si>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</si>
  <si>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</si>
  <si>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</si>
  <si>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</si>
  <si>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</si>
  <si>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</si>
  <si>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</si>
  <si>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</si>
  <si>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</si>
  <si>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</si>
  <si>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</si>
  <si>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</si>
  <si>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</si>
  <si>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</si>
  <si>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</si>
  <si>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</si>
  <si>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</si>
  <si>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</si>
  <si>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</si>
  <si>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</si>
  <si>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</si>
  <si>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</si>
  <si>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</si>
  <si>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</si>
  <si>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</si>
  <si>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</si>
  <si>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</si>
  <si>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</si>
  <si>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</si>
  <si>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</si>
  <si>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</si>
  <si>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</si>
  <si>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</si>
  <si>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</si>
  <si>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</si>
  <si>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</si>
  <si>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</si>
  <si>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</si>
  <si>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</si>
  <si>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</si>
  <si>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</si>
  <si>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</si>
  <si>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</si>
  <si>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</si>
  <si>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</si>
  <si>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</si>
  <si>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</si>
  <si>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</si>
  <si>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</si>
  <si>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</si>
  <si>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</si>
  <si>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</si>
  <si>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</si>
  <si>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</si>
  <si>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</si>
  <si>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</si>
  <si>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</si>
  <si>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</si>
  <si>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</si>
  <si>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</si>
  <si>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</si>
  <si>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</si>
  <si>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</si>
  <si>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</si>
  <si>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</si>
  <si>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</si>
  <si>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</si>
  <si>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</si>
  <si>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</si>
  <si>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</si>
  <si>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</si>
  <si>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</si>
  <si>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</si>
  <si>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</si>
  <si>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</si>
  <si>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</si>
  <si>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</si>
  <si>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</si>
  <si>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</si>
  <si>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</si>
  <si>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</si>
  <si>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</si>
  <si>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</si>
  <si>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</si>
  <si>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</si>
  <si>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</si>
  <si>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</si>
  <si>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</si>
  <si>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</si>
  <si>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</si>
  <si>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</si>
  <si>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</si>
  <si>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</si>
  <si>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</si>
  <si>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</si>
  <si>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</si>
  <si>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</si>
  <si>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</si>
  <si>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</si>
  <si>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</si>
  <si>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</si>
  <si>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</si>
  <si>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</si>
  <si>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</si>
  <si>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</si>
  <si>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</si>
  <si>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</si>
  <si>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</si>
  <si>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</si>
  <si>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</si>
  <si>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</si>
  <si>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</si>
  <si>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</si>
  <si>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</si>
  <si>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</si>
  <si>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</si>
  <si>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</si>
  <si>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</si>
  <si>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</si>
  <si>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</si>
  <si>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</si>
  <si>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</si>
  <si>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</si>
  <si>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</si>
  <si>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</si>
  <si>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</si>
  <si>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</si>
  <si>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</si>
  <si>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</si>
  <si>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</si>
  <si>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</si>
  <si>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</si>
  <si>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</si>
  <si>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</si>
  <si>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</si>
  <si>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</si>
  <si>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</si>
  <si>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</si>
  <si>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</si>
  <si>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</si>
  <si>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</si>
  <si>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</si>
  <si>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</si>
  <si>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</si>
  <si>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</si>
  <si>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</si>
  <si>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</si>
  <si>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</si>
  <si>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</si>
  <si>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</si>
  <si>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</si>
  <si>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</si>
  <si>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</si>
  <si>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</si>
  <si>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</si>
  <si>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</si>
  <si>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</si>
  <si>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</si>
  <si>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</si>
  <si>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</si>
  <si>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</si>
  <si>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</si>
  <si>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</si>
  <si>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</si>
  <si>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</si>
  <si>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</si>
  <si>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</si>
  <si>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</si>
  <si>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</si>
  <si>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</si>
  <si>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</si>
  <si>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</si>
  <si>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</si>
  <si>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</si>
  <si>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</si>
  <si>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</si>
  <si>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</si>
  <si>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</si>
  <si>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</si>
  <si>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</si>
  <si>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</si>
  <si>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</si>
  <si>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</si>
  <si>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</si>
  <si>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</si>
  <si>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</si>
  <si>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</si>
  <si>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</si>
  <si>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</si>
  <si>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</si>
  <si>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</si>
  <si>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</si>
  <si>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</si>
  <si>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</si>
  <si>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</si>
  <si>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</si>
  <si>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</si>
  <si>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</si>
  <si>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</si>
  <si>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</si>
  <si>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</si>
  <si>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</si>
  <si>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</si>
  <si>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</si>
  <si>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</si>
  <si>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</si>
  <si>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</si>
  <si>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</si>
  <si>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</si>
  <si>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</si>
  <si>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</si>
  <si>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</si>
  <si>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</si>
  <si>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Отчет об исполнении ООО "УК "Прибайкальская" договора управления МКД п. Чистые Ключи д. 2 за период с 01.07.2022 г. по 30.09.2022 г.</t>
  </si>
  <si>
    <t>1 шт</t>
  </si>
  <si>
    <t>Установка заглушки на систему водоотведения (канализации) в подвале 4 подъезда</t>
  </si>
  <si>
    <t>Установка манжеты и заглушки на систему водоотведения (канализации) в подвале 3 подъезда</t>
  </si>
  <si>
    <t>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</si>
</sst>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4" t="s">
        <v>126</v>
      </c>
      <c r="B1" s="124"/>
      <c r="C1" s="124"/>
      <c r="D1" s="124"/>
    </row>
    <row r="2" spans="1:4" s="14" customFormat="1" x14ac:dyDescent="0.25"/>
    <row r="3" spans="1:4" s="14" customFormat="1" x14ac:dyDescent="0.25">
      <c r="A3" s="125" t="s">
        <v>14</v>
      </c>
      <c r="B3" s="125"/>
      <c r="C3" s="125"/>
      <c r="D3" s="12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3" t="s">
        <v>15</v>
      </c>
      <c r="B7" s="123"/>
      <c r="C7" s="123"/>
      <c r="D7" s="123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3" t="s">
        <v>39</v>
      </c>
      <c r="B10" s="123"/>
      <c r="C10" s="123"/>
      <c r="D10" s="123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3" t="s">
        <v>19</v>
      </c>
      <c r="B12" s="123"/>
      <c r="C12" s="123"/>
      <c r="D12" s="123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3" t="s">
        <v>30</v>
      </c>
      <c r="B37" s="123"/>
      <c r="C37" s="123"/>
      <c r="D37" s="123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6" t="s">
        <v>83</v>
      </c>
      <c r="B1" s="126"/>
      <c r="C1" s="126"/>
      <c r="D1" s="12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3" t="s">
        <v>41</v>
      </c>
      <c r="B5" s="123"/>
      <c r="C5" s="123"/>
      <c r="D5" s="12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3" t="s">
        <v>167</v>
      </c>
      <c r="B7" s="123"/>
      <c r="C7" s="123"/>
      <c r="D7" s="123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3" t="s">
        <v>84</v>
      </c>
      <c r="B10" s="123"/>
      <c r="C10" s="123"/>
      <c r="D10" s="123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7" t="s">
        <v>44</v>
      </c>
      <c r="B12" s="127"/>
      <c r="C12" s="127"/>
      <c r="D12" s="127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7" t="s">
        <v>47</v>
      </c>
      <c r="B15" s="127"/>
      <c r="C15" s="127"/>
      <c r="D15" s="127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3" t="s">
        <v>49</v>
      </c>
      <c r="B17" s="123"/>
      <c r="C17" s="123"/>
      <c r="D17" s="123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3" t="s">
        <v>85</v>
      </c>
      <c r="B20" s="123"/>
      <c r="C20" s="123"/>
      <c r="D20" s="123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8" t="s">
        <v>55</v>
      </c>
      <c r="B24" s="128"/>
      <c r="C24" s="128"/>
      <c r="D24" s="128"/>
    </row>
    <row r="25" spans="1:4" s="6" customFormat="1" ht="20.100000000000001" customHeight="1" x14ac:dyDescent="0.25">
      <c r="A25" s="129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0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0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0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0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1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29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0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0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0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1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9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0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0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0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1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7" t="s">
        <v>62</v>
      </c>
      <c r="B43" s="127"/>
      <c r="C43" s="127"/>
      <c r="D43" s="127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7" t="s">
        <v>65</v>
      </c>
      <c r="B46" s="127"/>
      <c r="C46" s="127"/>
      <c r="D46" s="127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7" t="s">
        <v>67</v>
      </c>
      <c r="B48" s="127"/>
      <c r="C48" s="127"/>
      <c r="D48" s="127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7" t="s">
        <v>69</v>
      </c>
      <c r="B50" s="127"/>
      <c r="C50" s="127"/>
      <c r="D50" s="127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3" t="s">
        <v>71</v>
      </c>
      <c r="B52" s="123"/>
      <c r="C52" s="123"/>
      <c r="D52" s="123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7" t="s">
        <v>74</v>
      </c>
      <c r="B55" s="127"/>
      <c r="C55" s="127"/>
      <c r="D55" s="127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7" t="s">
        <v>76</v>
      </c>
      <c r="B57" s="127"/>
      <c r="C57" s="127"/>
      <c r="D57" s="127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7" t="s">
        <v>78</v>
      </c>
      <c r="B59" s="127"/>
      <c r="C59" s="127"/>
      <c r="D59" s="127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7" t="s">
        <v>80</v>
      </c>
      <c r="B61" s="127"/>
      <c r="C61" s="127"/>
      <c r="D61" s="127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3" t="s">
        <v>86</v>
      </c>
      <c r="B63" s="123"/>
      <c r="C63" s="123"/>
      <c r="D63" s="123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4" t="s">
        <v>90</v>
      </c>
      <c r="B1" s="124"/>
      <c r="C1" s="124"/>
      <c r="D1" s="12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29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0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0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0"/>
      <c r="B8" s="3" t="s">
        <v>169</v>
      </c>
      <c r="C8" s="5" t="s">
        <v>5</v>
      </c>
      <c r="D8" s="28"/>
    </row>
    <row r="9" spans="1:4" s="6" customFormat="1" ht="34.5" customHeight="1" x14ac:dyDescent="0.25">
      <c r="A9" s="130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0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1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29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0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0"/>
      <c r="B14" s="7" t="s">
        <v>88</v>
      </c>
      <c r="C14" s="5" t="s">
        <v>13</v>
      </c>
      <c r="D14" s="53" t="s">
        <v>253</v>
      </c>
    </row>
    <row r="15" spans="1:4" ht="31.5" x14ac:dyDescent="0.25">
      <c r="A15" s="130"/>
      <c r="B15" s="3" t="s">
        <v>169</v>
      </c>
      <c r="C15" s="5" t="s">
        <v>5</v>
      </c>
      <c r="D15" s="28"/>
    </row>
    <row r="16" spans="1:4" ht="31.5" x14ac:dyDescent="0.25">
      <c r="A16" s="130"/>
      <c r="B16" s="3" t="s">
        <v>170</v>
      </c>
      <c r="C16" s="5" t="s">
        <v>5</v>
      </c>
      <c r="D16" s="28" t="s">
        <v>17</v>
      </c>
    </row>
    <row r="17" spans="1:4" x14ac:dyDescent="0.25">
      <c r="A17" s="130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1"/>
      <c r="B18" s="51" t="s">
        <v>89</v>
      </c>
      <c r="C18" s="30" t="s">
        <v>5</v>
      </c>
      <c r="D18" s="31" t="s">
        <v>244</v>
      </c>
    </row>
    <row r="19" spans="1:4" x14ac:dyDescent="0.25">
      <c r="A19" s="129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0"/>
      <c r="B20" s="7" t="s">
        <v>59</v>
      </c>
      <c r="C20" s="5" t="s">
        <v>5</v>
      </c>
      <c r="D20" s="28" t="s">
        <v>219</v>
      </c>
    </row>
    <row r="21" spans="1:4" ht="30" x14ac:dyDescent="0.25">
      <c r="A21" s="130"/>
      <c r="B21" s="7" t="s">
        <v>88</v>
      </c>
      <c r="C21" s="5" t="s">
        <v>13</v>
      </c>
      <c r="D21" s="53" t="s">
        <v>253</v>
      </c>
    </row>
    <row r="22" spans="1:4" ht="31.5" x14ac:dyDescent="0.25">
      <c r="A22" s="130"/>
      <c r="B22" s="3" t="s">
        <v>169</v>
      </c>
      <c r="C22" s="5" t="s">
        <v>5</v>
      </c>
      <c r="D22" s="28"/>
    </row>
    <row r="23" spans="1:4" ht="31.5" x14ac:dyDescent="0.25">
      <c r="A23" s="130"/>
      <c r="B23" s="3" t="s">
        <v>170</v>
      </c>
      <c r="C23" s="5" t="s">
        <v>5</v>
      </c>
      <c r="D23" s="28" t="s">
        <v>17</v>
      </c>
    </row>
    <row r="24" spans="1:4" x14ac:dyDescent="0.25">
      <c r="A24" s="130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1"/>
      <c r="B25" s="51" t="s">
        <v>89</v>
      </c>
      <c r="C25" s="30" t="s">
        <v>5</v>
      </c>
      <c r="D25" s="31" t="s">
        <v>244</v>
      </c>
    </row>
    <row r="26" spans="1:4" ht="31.5" x14ac:dyDescent="0.25">
      <c r="A26" s="129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0"/>
      <c r="B27" s="7" t="s">
        <v>59</v>
      </c>
      <c r="C27" s="5" t="s">
        <v>5</v>
      </c>
      <c r="D27" s="28" t="s">
        <v>219</v>
      </c>
    </row>
    <row r="28" spans="1:4" ht="30" x14ac:dyDescent="0.25">
      <c r="A28" s="130"/>
      <c r="B28" s="7" t="s">
        <v>88</v>
      </c>
      <c r="C28" s="5" t="s">
        <v>13</v>
      </c>
      <c r="D28" s="53" t="s">
        <v>253</v>
      </c>
    </row>
    <row r="29" spans="1:4" ht="31.5" x14ac:dyDescent="0.25">
      <c r="A29" s="130"/>
      <c r="B29" s="3" t="s">
        <v>169</v>
      </c>
      <c r="C29" s="5" t="s">
        <v>5</v>
      </c>
      <c r="D29" s="28"/>
    </row>
    <row r="30" spans="1:4" ht="31.5" x14ac:dyDescent="0.25">
      <c r="A30" s="130"/>
      <c r="B30" s="3" t="s">
        <v>170</v>
      </c>
      <c r="C30" s="5" t="s">
        <v>5</v>
      </c>
      <c r="D30" s="28" t="s">
        <v>17</v>
      </c>
    </row>
    <row r="31" spans="1:4" x14ac:dyDescent="0.25">
      <c r="A31" s="130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1"/>
      <c r="B32" s="51" t="s">
        <v>89</v>
      </c>
      <c r="C32" s="30" t="s">
        <v>5</v>
      </c>
      <c r="D32" s="31" t="s">
        <v>244</v>
      </c>
    </row>
    <row r="33" spans="1:4" ht="31.5" x14ac:dyDescent="0.25">
      <c r="A33" s="129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0"/>
      <c r="B34" s="7" t="s">
        <v>59</v>
      </c>
      <c r="C34" s="5" t="s">
        <v>5</v>
      </c>
      <c r="D34" s="28"/>
    </row>
    <row r="35" spans="1:4" ht="30" x14ac:dyDescent="0.25">
      <c r="A35" s="130"/>
      <c r="B35" s="7" t="s">
        <v>88</v>
      </c>
      <c r="C35" s="5" t="s">
        <v>13</v>
      </c>
      <c r="D35" s="53" t="s">
        <v>253</v>
      </c>
    </row>
    <row r="36" spans="1:4" ht="31.5" x14ac:dyDescent="0.25">
      <c r="A36" s="130"/>
      <c r="B36" s="3" t="s">
        <v>169</v>
      </c>
      <c r="C36" s="5" t="s">
        <v>5</v>
      </c>
      <c r="D36" s="28"/>
    </row>
    <row r="37" spans="1:4" ht="31.5" x14ac:dyDescent="0.25">
      <c r="A37" s="130"/>
      <c r="B37" s="3" t="s">
        <v>170</v>
      </c>
      <c r="C37" s="5" t="s">
        <v>5</v>
      </c>
      <c r="D37" s="28" t="s">
        <v>17</v>
      </c>
    </row>
    <row r="38" spans="1:4" x14ac:dyDescent="0.25">
      <c r="A38" s="130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1"/>
      <c r="B39" s="51" t="s">
        <v>89</v>
      </c>
      <c r="C39" s="30" t="s">
        <v>5</v>
      </c>
      <c r="D39" s="31" t="s">
        <v>244</v>
      </c>
    </row>
    <row r="40" spans="1:4" ht="47.25" x14ac:dyDescent="0.25">
      <c r="A40" s="129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0"/>
      <c r="B41" s="7" t="s">
        <v>59</v>
      </c>
      <c r="C41" s="5" t="s">
        <v>5</v>
      </c>
      <c r="D41" s="28" t="s">
        <v>220</v>
      </c>
    </row>
    <row r="42" spans="1:4" ht="30" x14ac:dyDescent="0.25">
      <c r="A42" s="130"/>
      <c r="B42" s="7" t="s">
        <v>88</v>
      </c>
      <c r="C42" s="5" t="s">
        <v>13</v>
      </c>
      <c r="D42" s="53" t="s">
        <v>253</v>
      </c>
    </row>
    <row r="43" spans="1:4" ht="31.5" x14ac:dyDescent="0.25">
      <c r="A43" s="130"/>
      <c r="B43" s="3" t="s">
        <v>169</v>
      </c>
      <c r="C43" s="5" t="s">
        <v>5</v>
      </c>
      <c r="D43" s="28"/>
    </row>
    <row r="44" spans="1:4" ht="31.5" x14ac:dyDescent="0.25">
      <c r="A44" s="130"/>
      <c r="B44" s="3" t="s">
        <v>170</v>
      </c>
      <c r="C44" s="5" t="s">
        <v>5</v>
      </c>
      <c r="D44" s="28" t="s">
        <v>17</v>
      </c>
    </row>
    <row r="45" spans="1:4" x14ac:dyDescent="0.25">
      <c r="A45" s="130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1"/>
      <c r="B46" s="51" t="s">
        <v>89</v>
      </c>
      <c r="C46" s="30" t="s">
        <v>5</v>
      </c>
      <c r="D46" s="31" t="s">
        <v>244</v>
      </c>
    </row>
    <row r="47" spans="1:4" x14ac:dyDescent="0.25">
      <c r="A47" s="129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0"/>
      <c r="B48" s="7" t="s">
        <v>59</v>
      </c>
      <c r="C48" s="5" t="s">
        <v>5</v>
      </c>
      <c r="D48" s="28" t="s">
        <v>221</v>
      </c>
    </row>
    <row r="49" spans="1:4" ht="30" x14ac:dyDescent="0.25">
      <c r="A49" s="130"/>
      <c r="B49" s="7" t="s">
        <v>88</v>
      </c>
      <c r="C49" s="5" t="s">
        <v>13</v>
      </c>
      <c r="D49" s="53" t="s">
        <v>253</v>
      </c>
    </row>
    <row r="50" spans="1:4" ht="31.5" x14ac:dyDescent="0.25">
      <c r="A50" s="130"/>
      <c r="B50" s="3" t="s">
        <v>169</v>
      </c>
      <c r="C50" s="5" t="s">
        <v>5</v>
      </c>
      <c r="D50" s="28"/>
    </row>
    <row r="51" spans="1:4" ht="31.5" x14ac:dyDescent="0.25">
      <c r="A51" s="130"/>
      <c r="B51" s="3" t="s">
        <v>170</v>
      </c>
      <c r="C51" s="5" t="s">
        <v>5</v>
      </c>
      <c r="D51" s="28" t="s">
        <v>17</v>
      </c>
    </row>
    <row r="52" spans="1:4" x14ac:dyDescent="0.25">
      <c r="A52" s="130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1"/>
      <c r="B53" s="51" t="s">
        <v>89</v>
      </c>
      <c r="C53" s="30" t="s">
        <v>5</v>
      </c>
      <c r="D53" s="31" t="s">
        <v>244</v>
      </c>
    </row>
    <row r="54" spans="1:4" x14ac:dyDescent="0.25">
      <c r="A54" s="129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0"/>
      <c r="B55" s="7" t="s">
        <v>59</v>
      </c>
      <c r="C55" s="5" t="s">
        <v>5</v>
      </c>
      <c r="D55" s="28" t="s">
        <v>219</v>
      </c>
    </row>
    <row r="56" spans="1:4" ht="30" x14ac:dyDescent="0.25">
      <c r="A56" s="130"/>
      <c r="B56" s="7" t="s">
        <v>88</v>
      </c>
      <c r="C56" s="5" t="s">
        <v>13</v>
      </c>
      <c r="D56" s="53" t="s">
        <v>253</v>
      </c>
    </row>
    <row r="57" spans="1:4" ht="31.5" x14ac:dyDescent="0.25">
      <c r="A57" s="130"/>
      <c r="B57" s="3" t="s">
        <v>169</v>
      </c>
      <c r="C57" s="5" t="s">
        <v>5</v>
      </c>
      <c r="D57" s="28"/>
    </row>
    <row r="58" spans="1:4" ht="31.5" x14ac:dyDescent="0.25">
      <c r="A58" s="130"/>
      <c r="B58" s="3" t="s">
        <v>170</v>
      </c>
      <c r="C58" s="5" t="s">
        <v>5</v>
      </c>
      <c r="D58" s="28" t="s">
        <v>17</v>
      </c>
    </row>
    <row r="59" spans="1:4" x14ac:dyDescent="0.25">
      <c r="A59" s="130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1"/>
      <c r="B60" s="51" t="s">
        <v>89</v>
      </c>
      <c r="C60" s="30" t="s">
        <v>5</v>
      </c>
      <c r="D60" s="31" t="s">
        <v>244</v>
      </c>
    </row>
    <row r="61" spans="1:4" x14ac:dyDescent="0.25">
      <c r="A61" s="129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0"/>
      <c r="B62" s="7" t="s">
        <v>59</v>
      </c>
      <c r="C62" s="5" t="s">
        <v>5</v>
      </c>
      <c r="D62" s="28" t="s">
        <v>222</v>
      </c>
    </row>
    <row r="63" spans="1:4" ht="30" x14ac:dyDescent="0.25">
      <c r="A63" s="130"/>
      <c r="B63" s="7" t="s">
        <v>88</v>
      </c>
      <c r="C63" s="5" t="s">
        <v>13</v>
      </c>
      <c r="D63" s="53" t="s">
        <v>253</v>
      </c>
    </row>
    <row r="64" spans="1:4" ht="31.5" x14ac:dyDescent="0.25">
      <c r="A64" s="130"/>
      <c r="B64" s="3" t="s">
        <v>169</v>
      </c>
      <c r="C64" s="5" t="s">
        <v>5</v>
      </c>
      <c r="D64" s="28"/>
    </row>
    <row r="65" spans="1:4" ht="31.5" x14ac:dyDescent="0.25">
      <c r="A65" s="130"/>
      <c r="B65" s="3" t="s">
        <v>170</v>
      </c>
      <c r="C65" s="5" t="s">
        <v>5</v>
      </c>
      <c r="D65" s="28" t="s">
        <v>17</v>
      </c>
    </row>
    <row r="66" spans="1:4" x14ac:dyDescent="0.25">
      <c r="A66" s="130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1"/>
      <c r="B67" s="51" t="s">
        <v>89</v>
      </c>
      <c r="C67" s="30" t="s">
        <v>5</v>
      </c>
      <c r="D67" s="31" t="s">
        <v>244</v>
      </c>
    </row>
    <row r="68" spans="1:4" x14ac:dyDescent="0.25">
      <c r="A68" s="129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0"/>
      <c r="B69" s="7" t="s">
        <v>59</v>
      </c>
      <c r="C69" s="5" t="s">
        <v>5</v>
      </c>
      <c r="D69" s="28" t="s">
        <v>223</v>
      </c>
    </row>
    <row r="70" spans="1:4" ht="30" x14ac:dyDescent="0.25">
      <c r="A70" s="130"/>
      <c r="B70" s="7" t="s">
        <v>88</v>
      </c>
      <c r="C70" s="5" t="s">
        <v>13</v>
      </c>
      <c r="D70" s="53" t="s">
        <v>253</v>
      </c>
    </row>
    <row r="71" spans="1:4" ht="31.5" x14ac:dyDescent="0.25">
      <c r="A71" s="130"/>
      <c r="B71" s="3" t="s">
        <v>169</v>
      </c>
      <c r="C71" s="5" t="s">
        <v>5</v>
      </c>
      <c r="D71" s="28"/>
    </row>
    <row r="72" spans="1:4" ht="31.5" x14ac:dyDescent="0.25">
      <c r="A72" s="130"/>
      <c r="B72" s="3" t="s">
        <v>170</v>
      </c>
      <c r="C72" s="5" t="s">
        <v>5</v>
      </c>
      <c r="D72" s="28" t="s">
        <v>17</v>
      </c>
    </row>
    <row r="73" spans="1:4" x14ac:dyDescent="0.25">
      <c r="A73" s="130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1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29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0"/>
      <c r="B76" s="7" t="s">
        <v>59</v>
      </c>
      <c r="C76" s="5" t="s">
        <v>5</v>
      </c>
      <c r="D76" s="28"/>
    </row>
    <row r="77" spans="1:4" ht="30" x14ac:dyDescent="0.25">
      <c r="A77" s="130"/>
      <c r="B77" s="7" t="s">
        <v>88</v>
      </c>
      <c r="C77" s="5" t="s">
        <v>13</v>
      </c>
      <c r="D77" s="53" t="s">
        <v>253</v>
      </c>
    </row>
    <row r="78" spans="1:4" ht="31.5" x14ac:dyDescent="0.25">
      <c r="A78" s="130"/>
      <c r="B78" s="3" t="s">
        <v>169</v>
      </c>
      <c r="C78" s="5" t="s">
        <v>5</v>
      </c>
      <c r="D78" s="28"/>
    </row>
    <row r="79" spans="1:4" ht="31.5" x14ac:dyDescent="0.25">
      <c r="A79" s="130"/>
      <c r="B79" s="3" t="s">
        <v>170</v>
      </c>
      <c r="C79" s="5" t="s">
        <v>5</v>
      </c>
      <c r="D79" s="28" t="s">
        <v>17</v>
      </c>
    </row>
    <row r="80" spans="1:4" x14ac:dyDescent="0.25">
      <c r="A80" s="130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1"/>
      <c r="B81" s="51" t="s">
        <v>89</v>
      </c>
      <c r="C81" s="30" t="s">
        <v>5</v>
      </c>
      <c r="D81" s="31" t="s">
        <v>244</v>
      </c>
    </row>
    <row r="82" spans="1:4" ht="31.5" x14ac:dyDescent="0.25">
      <c r="A82" s="129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0"/>
      <c r="B83" s="7" t="s">
        <v>59</v>
      </c>
      <c r="C83" s="5" t="s">
        <v>5</v>
      </c>
      <c r="D83" s="28" t="s">
        <v>247</v>
      </c>
    </row>
    <row r="84" spans="1:4" x14ac:dyDescent="0.25">
      <c r="A84" s="130"/>
      <c r="B84" s="7" t="s">
        <v>88</v>
      </c>
      <c r="C84" s="5" t="s">
        <v>13</v>
      </c>
      <c r="D84" s="28">
        <v>600</v>
      </c>
    </row>
    <row r="85" spans="1:4" ht="31.5" x14ac:dyDescent="0.25">
      <c r="A85" s="130"/>
      <c r="B85" s="3" t="s">
        <v>169</v>
      </c>
      <c r="C85" s="5" t="s">
        <v>5</v>
      </c>
      <c r="D85" s="42">
        <v>41275</v>
      </c>
    </row>
    <row r="86" spans="1:4" ht="31.5" x14ac:dyDescent="0.25">
      <c r="A86" s="130"/>
      <c r="B86" s="3" t="s">
        <v>170</v>
      </c>
      <c r="C86" s="5" t="s">
        <v>5</v>
      </c>
      <c r="D86" s="28" t="s">
        <v>17</v>
      </c>
    </row>
    <row r="87" spans="1:4" x14ac:dyDescent="0.25">
      <c r="A87" s="130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1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4" t="s">
        <v>99</v>
      </c>
      <c r="B1" s="124"/>
      <c r="C1" s="124"/>
      <c r="D1" s="124"/>
    </row>
    <row r="2" spans="1:4" ht="26.25" x14ac:dyDescent="0.4">
      <c r="B2" s="135" t="s">
        <v>282</v>
      </c>
      <c r="C2" s="135"/>
      <c r="D2" s="13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2" t="s">
        <v>98</v>
      </c>
      <c r="B15" s="133"/>
      <c r="C15" s="133"/>
      <c r="D15" s="134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2" t="s">
        <v>98</v>
      </c>
      <c r="B28" s="133"/>
      <c r="C28" s="133"/>
      <c r="D28" s="134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2" t="s">
        <v>98</v>
      </c>
      <c r="B41" s="133"/>
      <c r="C41" s="133"/>
      <c r="D41" s="134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2" t="s">
        <v>98</v>
      </c>
      <c r="B54" s="133"/>
      <c r="C54" s="133"/>
      <c r="D54" s="134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2" t="s">
        <v>98</v>
      </c>
      <c r="B67" s="133"/>
      <c r="C67" s="133"/>
      <c r="D67" s="134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6" t="s">
        <v>103</v>
      </c>
      <c r="B1" s="136"/>
      <c r="C1" s="136"/>
      <c r="D1" s="13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8" t="s">
        <v>177</v>
      </c>
      <c r="B8" s="128"/>
      <c r="C8" s="128"/>
      <c r="D8" s="128"/>
    </row>
    <row r="9" spans="1:4" s="6" customFormat="1" ht="37.5" customHeight="1" x14ac:dyDescent="0.25">
      <c r="A9" s="129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0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0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0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1"/>
      <c r="B13" s="44" t="s">
        <v>102</v>
      </c>
      <c r="C13" s="30" t="s">
        <v>13</v>
      </c>
      <c r="D13" s="31">
        <v>400</v>
      </c>
    </row>
    <row r="14" spans="1:4" x14ac:dyDescent="0.25">
      <c r="A14" s="129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0"/>
      <c r="B15" s="7" t="s">
        <v>179</v>
      </c>
      <c r="C15" s="5" t="s">
        <v>5</v>
      </c>
      <c r="D15" s="28">
        <v>7713076301</v>
      </c>
    </row>
    <row r="16" spans="1:4" x14ac:dyDescent="0.25">
      <c r="A16" s="130"/>
      <c r="B16" s="7" t="s">
        <v>100</v>
      </c>
      <c r="C16" s="5" t="s">
        <v>5</v>
      </c>
      <c r="D16" s="28" t="s">
        <v>257</v>
      </c>
    </row>
    <row r="17" spans="1:4" x14ac:dyDescent="0.25">
      <c r="A17" s="130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1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6" t="s">
        <v>108</v>
      </c>
      <c r="B1" s="126"/>
      <c r="C1" s="126"/>
      <c r="D1" s="12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7" t="s">
        <v>104</v>
      </c>
      <c r="B5" s="127"/>
      <c r="C5" s="127"/>
      <c r="D5" s="127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7" t="s">
        <v>240</v>
      </c>
      <c r="C10" s="137"/>
      <c r="D10" s="13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6" t="s">
        <v>111</v>
      </c>
      <c r="B1" s="126"/>
      <c r="C1" s="126"/>
      <c r="D1" s="12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view="pageBreakPreview" zoomScale="130" zoomScaleNormal="115" zoomScaleSheetLayoutView="130" workbookViewId="0">
      <selection activeCell="B45" sqref="B45:E45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1" t="s">
        <v>281</v>
      </c>
      <c r="E1" s="141"/>
      <c r="F1" s="71"/>
      <c r="G1" s="71"/>
      <c r="H1" s="71"/>
    </row>
    <row r="2" spans="1:8" ht="30.75" customHeight="1" x14ac:dyDescent="0.3">
      <c r="B2" s="57"/>
      <c r="C2" s="87"/>
      <c r="D2" s="141"/>
      <c r="E2" s="141"/>
      <c r="F2" s="71"/>
      <c r="G2" s="71"/>
      <c r="H2" s="71"/>
    </row>
    <row r="3" spans="1:8" ht="37.5" customHeight="1" x14ac:dyDescent="0.3">
      <c r="B3" s="58"/>
      <c r="C3" s="88"/>
      <c r="D3" s="141"/>
      <c r="E3" s="141"/>
      <c r="F3" s="71"/>
      <c r="G3" s="71"/>
      <c r="H3" s="71"/>
    </row>
    <row r="4" spans="1:8" ht="61.5" customHeight="1" x14ac:dyDescent="0.25">
      <c r="A4" s="142" t="s">
        <v>298</v>
      </c>
      <c r="B4" s="142"/>
      <c r="C4" s="142"/>
      <c r="D4" s="142"/>
      <c r="E4" s="142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253303.71000000002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186129.47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v>67174.240000000005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88031.47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64686.21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23345.26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88031.47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165272.24</v>
      </c>
      <c r="E26" s="79"/>
      <c r="F26" s="6"/>
      <c r="G26" s="6"/>
      <c r="H26" s="6"/>
    </row>
    <row r="27" spans="1:8" ht="15.75" customHeight="1" x14ac:dyDescent="0.25">
      <c r="A27" s="143"/>
      <c r="B27" s="143"/>
      <c r="C27" s="143"/>
      <c r="D27" s="143"/>
      <c r="E27" s="144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6" t="s">
        <v>285</v>
      </c>
      <c r="B29" s="146"/>
      <c r="C29" s="146"/>
      <c r="D29" s="146"/>
      <c r="E29" s="147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0">
        <f>40000/7*3</f>
        <v>17142.857142857145</v>
      </c>
      <c r="D31" s="66" t="s">
        <v>224</v>
      </c>
      <c r="E31" s="110"/>
      <c r="F31" s="64"/>
      <c r="G31" s="6"/>
      <c r="H31" s="6"/>
    </row>
    <row r="32" spans="1:8" x14ac:dyDescent="0.25">
      <c r="A32" s="98">
        <v>2</v>
      </c>
      <c r="B32" s="63" t="s">
        <v>275</v>
      </c>
      <c r="C32" s="120">
        <v>19073</v>
      </c>
      <c r="D32" s="61" t="s">
        <v>241</v>
      </c>
      <c r="E32" s="110"/>
      <c r="F32" s="64"/>
      <c r="G32" s="6"/>
      <c r="H32" s="6"/>
    </row>
    <row r="33" spans="1:8" x14ac:dyDescent="0.25">
      <c r="A33" s="98">
        <v>3</v>
      </c>
      <c r="B33" s="65" t="s">
        <v>276</v>
      </c>
      <c r="C33" s="120">
        <v>15556</v>
      </c>
      <c r="D33" s="66" t="s">
        <v>243</v>
      </c>
      <c r="E33" s="110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0">
        <f>40000/7*3</f>
        <v>17142.857142857145</v>
      </c>
      <c r="D34" s="66" t="s">
        <v>224</v>
      </c>
      <c r="E34" s="110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0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1">
        <v>2125</v>
      </c>
      <c r="D36" s="66" t="s">
        <v>287</v>
      </c>
      <c r="E36" s="111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21">
        <f>1117*3</f>
        <v>3351</v>
      </c>
      <c r="D37" s="66" t="s">
        <v>224</v>
      </c>
      <c r="E37" s="111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20">
        <v>5127</v>
      </c>
      <c r="D38" s="66" t="s">
        <v>287</v>
      </c>
      <c r="E38" s="111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20">
        <f>0.1*D14</f>
        <v>18612.947</v>
      </c>
      <c r="D39" s="66" t="s">
        <v>224</v>
      </c>
      <c r="E39" s="111"/>
      <c r="F39" s="64"/>
      <c r="G39" s="6"/>
      <c r="H39" s="6"/>
    </row>
    <row r="40" spans="1:8" ht="28.5" customHeight="1" x14ac:dyDescent="0.25">
      <c r="A40" s="99"/>
      <c r="B40" s="92"/>
      <c r="C40" s="93">
        <f>SUM(C31:C39)</f>
        <v>119559.23271428571</v>
      </c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38" t="s">
        <v>296</v>
      </c>
      <c r="C42" s="138"/>
      <c r="D42" s="102">
        <f>D15</f>
        <v>67174.240000000005</v>
      </c>
      <c r="E42" s="64"/>
      <c r="F42" s="64"/>
      <c r="G42" s="6"/>
      <c r="H42" s="6"/>
    </row>
    <row r="43" spans="1:8" ht="20.25" customHeight="1" x14ac:dyDescent="0.25">
      <c r="A43" s="99"/>
      <c r="B43" s="138" t="s">
        <v>297</v>
      </c>
      <c r="C43" s="138"/>
      <c r="D43" s="102">
        <f>D19</f>
        <v>23345.26</v>
      </c>
      <c r="E43" s="64"/>
      <c r="F43" s="64"/>
      <c r="G43" s="6"/>
      <c r="H43" s="6"/>
    </row>
    <row r="44" spans="1:8" ht="28.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39" t="s">
        <v>291</v>
      </c>
      <c r="C45" s="139"/>
      <c r="D45" s="139"/>
      <c r="E45" s="140"/>
      <c r="F45" s="108"/>
      <c r="G45" s="108"/>
      <c r="H45" s="6"/>
    </row>
    <row r="46" spans="1:8" ht="75" customHeight="1" x14ac:dyDescent="0.25">
      <c r="A46" s="98"/>
      <c r="B46" s="116" t="s">
        <v>273</v>
      </c>
      <c r="C46" s="62" t="s">
        <v>295</v>
      </c>
      <c r="D46" s="109" t="s">
        <v>292</v>
      </c>
      <c r="E46" s="113"/>
      <c r="F46" s="64"/>
      <c r="G46" s="6"/>
      <c r="H46" s="6"/>
    </row>
    <row r="47" spans="1:8" ht="33" customHeight="1" x14ac:dyDescent="0.25">
      <c r="A47" s="117">
        <v>1</v>
      </c>
      <c r="B47" s="115" t="s">
        <v>300</v>
      </c>
      <c r="C47" s="104">
        <v>100</v>
      </c>
      <c r="D47" s="112" t="s">
        <v>302</v>
      </c>
      <c r="E47" s="113"/>
      <c r="F47" s="64"/>
      <c r="G47" s="6"/>
      <c r="H47" s="6"/>
    </row>
    <row r="48" spans="1:8" ht="46.5" customHeight="1" x14ac:dyDescent="0.25">
      <c r="A48" s="117">
        <v>2</v>
      </c>
      <c r="B48" s="115" t="s">
        <v>301</v>
      </c>
      <c r="C48" s="104">
        <v>150</v>
      </c>
      <c r="D48" s="112" t="s">
        <v>299</v>
      </c>
      <c r="E48" s="113"/>
      <c r="F48" s="64"/>
      <c r="G48" s="6"/>
      <c r="H48" s="6"/>
    </row>
    <row r="49" spans="1:8" ht="27" customHeight="1" x14ac:dyDescent="0.25">
      <c r="A49" s="117">
        <v>3</v>
      </c>
      <c r="B49" s="105" t="s">
        <v>293</v>
      </c>
      <c r="C49" s="122">
        <f>SUM(C47:C48)</f>
        <v>250</v>
      </c>
      <c r="D49" s="112"/>
      <c r="E49" s="114"/>
      <c r="F49" s="6"/>
      <c r="G49" s="6"/>
      <c r="H49" s="6"/>
    </row>
    <row r="50" spans="1:8" ht="35.25" customHeight="1" x14ac:dyDescent="0.25">
      <c r="A50" s="99"/>
      <c r="B50" s="103" t="s">
        <v>294</v>
      </c>
      <c r="C50" s="100">
        <f>D43-C49</f>
        <v>23095.26</v>
      </c>
      <c r="D50" s="106"/>
      <c r="E50" s="107"/>
      <c r="F50" s="6"/>
      <c r="G50" s="6"/>
      <c r="H50" s="6"/>
    </row>
    <row r="51" spans="1:8" ht="36.75" customHeight="1" x14ac:dyDescent="0.25">
      <c r="A51" s="145" t="s">
        <v>283</v>
      </c>
      <c r="B51" s="145"/>
      <c r="C51" s="145"/>
      <c r="D51" s="145"/>
      <c r="E51" s="145"/>
      <c r="F51" s="6"/>
      <c r="G51" s="6"/>
      <c r="H51" s="6"/>
    </row>
    <row r="52" spans="1:8" ht="36.75" customHeight="1" x14ac:dyDescent="0.25">
      <c r="A52" s="99"/>
      <c r="B52" s="74"/>
      <c r="C52" s="91"/>
      <c r="D52" s="74"/>
      <c r="E52" s="74"/>
      <c r="F52" s="6"/>
      <c r="G52" s="6"/>
      <c r="H52" s="6"/>
    </row>
  </sheetData>
  <mergeCells count="8">
    <mergeCell ref="A27:E27"/>
    <mergeCell ref="A51:E51"/>
    <mergeCell ref="A29:E29"/>
    <mergeCell ref="B42:C42"/>
    <mergeCell ref="B43:C43"/>
    <mergeCell ref="B45:E45"/>
    <mergeCell ref="D1:E3"/>
    <mergeCell ref="A4:E4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2022-09-30T08:19:08Z</dcterms:modified>
</cp:coreProperties>
</file>