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 defaultThemeVersion="124226"/>
  <xr:revisionPtr revIDLastSave="0" documentId="13_ncr:1_{FD084F57-70A6-412F-843E-83B872E0299E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2" l="1"/>
  <c r="C35" i="12"/>
  <c r="C34" i="12"/>
  <c r="C33" i="12"/>
  <c r="C32" i="12"/>
  <c r="C31" i="12"/>
  <c r="D15" i="12"/>
  <c r="D14" i="12"/>
  <c r="C41" i="12" s="1"/>
  <c r="C49" i="12" l="1"/>
  <c r="C51" i="12"/>
  <c r="C55" i="12"/>
  <c r="C56" i="12" l="1"/>
  <c r="D17" i="12"/>
  <c r="D23" i="12" l="1"/>
  <c r="D45" i="12"/>
  <c r="C57" i="12" l="1"/>
  <c r="D44" i="12" l="1"/>
  <c r="D13" i="12" l="1"/>
  <c r="D26" i="12" s="1"/>
  <c r="D36" i="5" l="1"/>
</calcChain>
</file>

<file path=xl/sharedStrings.xml><?xml version="1.0" encoding="utf-8"?>
<sst xmlns="http://schemas.openxmlformats.org/spreadsheetml/2006/main" count="864" uniqueCount="315">
  <si>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</si>
  <si>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</si>
  <si>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</si>
  <si>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</si>
  <si>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</si>
  <si>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</si>
  <si>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</si>
  <si>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</si>
  <si>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</si>
  <si>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</si>
  <si>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</si>
  <si>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</si>
  <si>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</si>
  <si>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</si>
  <si>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</si>
  <si>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</si>
  <si>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</si>
  <si>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</si>
  <si>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</si>
  <si>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</si>
  <si>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</si>
  <si>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</si>
  <si>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</si>
  <si>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</si>
  <si>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</si>
  <si>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</si>
  <si>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</si>
  <si>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</si>
  <si>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</si>
  <si>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</si>
  <si>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</si>
  <si>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</si>
  <si>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</si>
  <si>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</si>
  <si>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</si>
  <si>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</si>
  <si>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</si>
  <si>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</si>
  <si>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</si>
  <si>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</si>
  <si>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</si>
  <si>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</si>
  <si>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</si>
  <si>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</si>
  <si>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</si>
  <si>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</si>
  <si>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</si>
  <si>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</si>
  <si>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</si>
  <si>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</si>
  <si>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</si>
  <si>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</si>
  <si>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</si>
  <si>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</si>
  <si>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</si>
  <si>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</si>
  <si>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</si>
  <si>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</si>
  <si>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</si>
  <si>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</si>
  <si>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</si>
  <si>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</si>
  <si>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</si>
  <si>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</si>
  <si>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</si>
  <si>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</si>
  <si>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</si>
  <si>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</si>
  <si>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</si>
  <si>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</si>
  <si>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</si>
  <si>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</si>
  <si>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</si>
  <si>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</si>
  <si>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</si>
  <si>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</si>
  <si>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</si>
  <si>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</si>
  <si>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</si>
  <si>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</si>
  <si>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</si>
  <si>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</si>
  <si>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</si>
  <si>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</si>
  <si>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</si>
  <si>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</si>
  <si>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</si>
  <si>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</si>
  <si>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</si>
  <si>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</si>
  <si>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</si>
  <si>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</si>
  <si>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</si>
  <si>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</si>
  <si>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</si>
  <si>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</si>
  <si>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</si>
  <si>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</si>
  <si>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</si>
  <si>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</si>
  <si>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</si>
  <si>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</si>
  <si>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</si>
  <si>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</si>
  <si>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</si>
  <si>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</si>
  <si>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</si>
  <si>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</si>
  <si>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</si>
  <si>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</si>
  <si>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</si>
  <si>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</si>
  <si>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</si>
  <si>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</si>
  <si>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</si>
  <si>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</si>
  <si>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</si>
  <si>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</si>
  <si>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</si>
  <si>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</si>
  <si>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</si>
  <si>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</si>
  <si>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</si>
  <si>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</si>
  <si>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</si>
  <si>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</si>
  <si>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</si>
  <si>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</si>
  <si>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</si>
  <si>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</si>
  <si>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</si>
  <si>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</si>
  <si>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</si>
  <si>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</si>
  <si>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</si>
  <si>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</si>
  <si>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</si>
  <si>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</si>
  <si>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</si>
  <si>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</si>
  <si>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</si>
  <si>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</si>
  <si>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</si>
  <si>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</si>
  <si>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</si>
  <si>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</si>
  <si>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</si>
  <si>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</si>
  <si>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</si>
  <si>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</si>
  <si>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</si>
  <si>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</si>
  <si>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</si>
  <si>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</si>
  <si>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</si>
  <si>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</si>
  <si>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</si>
  <si>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</si>
  <si>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</si>
  <si>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</si>
  <si>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</si>
  <si>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</si>
  <si>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</si>
  <si>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</si>
  <si>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</si>
  <si>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</si>
  <si>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</si>
  <si>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</si>
  <si>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</si>
  <si>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</si>
  <si>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</si>
  <si>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</si>
  <si>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</si>
  <si>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</si>
  <si>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</si>
  <si>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</si>
  <si>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</si>
  <si>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</si>
  <si>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</si>
  <si>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</si>
  <si>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</si>
  <si>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</si>
  <si>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</si>
  <si>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</si>
  <si>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</si>
  <si>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</si>
  <si>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</si>
  <si>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</si>
  <si>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</si>
  <si>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</si>
  <si>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</si>
  <si>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</si>
  <si>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</si>
  <si>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</si>
  <si>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</si>
  <si>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</si>
  <si>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</si>
  <si>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</si>
  <si>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</si>
  <si>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</si>
  <si>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</si>
  <si>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</si>
  <si>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</si>
  <si>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</si>
  <si>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</si>
  <si>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</si>
  <si>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</si>
  <si>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</si>
  <si>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</si>
  <si>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</si>
  <si>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</si>
  <si>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</si>
  <si>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</si>
  <si>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</si>
  <si>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</si>
  <si>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</si>
  <si>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</si>
  <si>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</si>
  <si>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</si>
  <si>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</si>
  <si>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</si>
  <si>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</si>
  <si>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</si>
  <si>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</si>
  <si>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</si>
  <si>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</si>
  <si>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</si>
  <si>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</si>
  <si>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</si>
  <si>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</si>
  <si>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</si>
  <si>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</si>
  <si>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</si>
  <si>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</si>
  <si>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</si>
  <si>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</si>
  <si>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</si>
  <si>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</si>
  <si>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</si>
  <si>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</si>
  <si>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</si>
  <si>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</si>
  <si>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</si>
  <si>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</si>
  <si>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</si>
  <si>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</si>
  <si>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</si>
  <si>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</si>
  <si>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</si>
  <si>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</si>
  <si>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</si>
  <si>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</si>
  <si>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</si>
  <si>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</si>
  <si>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</si>
  <si>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</si>
  <si>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</si>
  <si>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</si>
  <si>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</si>
  <si>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</si>
  <si>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</si>
  <si>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21 (благоустроенный)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</si>
  <si>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</si>
  <si>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</si>
  <si>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</si>
  <si>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</si>
  <si>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</si>
  <si>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</si>
  <si>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</si>
  <si>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</si>
  <si>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12.10.2015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</si>
  <si>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</si>
  <si>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</si>
  <si>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</si>
  <si>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</si>
  <si>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</si>
  <si>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</si>
  <si>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</si>
  <si>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</si>
  <si>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</si>
  <si>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Генеральная уборка подъезда</t>
  </si>
  <si>
    <t>Утверждаю                                      генеральный директор                           ООО "УК "Прибайкальская"                       Н. Н. Орленко</t>
  </si>
  <si>
    <t>Тарифы на коммунальные услуги с 01.01.2019</t>
  </si>
  <si>
    <t>Гл. инженер ООО "УК "Прибайкальская"                                                                     Белкин И. О.</t>
  </si>
  <si>
    <t>Содержание</t>
  </si>
  <si>
    <t>Выполняемые работы и услуги по содержанию общего имущества</t>
  </si>
  <si>
    <t>Периодичность выполнения работ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</si>
  <si>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</si>
  <si>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Услуги по управлению многоквартирным домом</t>
  </si>
  <si>
    <t>Текущий ремонт</t>
  </si>
  <si>
    <t>Выполняемые работы по текущему ремонту общего имущества</t>
  </si>
  <si>
    <t>Периодичность, объем выполнения работ</t>
  </si>
  <si>
    <t>Сумма расходов за 2022 г по статье текущий ремонт</t>
  </si>
  <si>
    <t>Перерасход (-) или экономия (+) средств по статье текущий ремонт за 2022 г, руб.</t>
  </si>
  <si>
    <t>Фактическая стоимость работ /услуг, руб.</t>
  </si>
  <si>
    <t>Начислено по статье текущий ремонт за 2022 г. руб.</t>
  </si>
  <si>
    <t>Оплачено по статье текущий ремонт за 2022 г, руб.</t>
  </si>
  <si>
    <t>Замена трубопровода системы холодного водоснабжения в подвальном помещении 4 подвала</t>
  </si>
  <si>
    <t>кран 25мм 1шт, труба ппр 25 мм 1 м, муфта ппр 25 мм, нипель 25мм</t>
  </si>
  <si>
    <t>Замена стояка системы отпления в кв.23</t>
  </si>
  <si>
    <t xml:space="preserve"> труба ппр 25 мм 2 м, муфта ппр 25 мм, нипель 25мм</t>
  </si>
  <si>
    <t>25А 1шт</t>
  </si>
  <si>
    <t>Замена автомата электорснабжения В ВРУ подвала 4 подъезда</t>
  </si>
  <si>
    <t>16А 1шт</t>
  </si>
  <si>
    <t>Замена стояка системы холодного водоснабжения в кв. 23</t>
  </si>
  <si>
    <t xml:space="preserve">ппр Муфта 20-25 мм 2 шт., отвол 90гр 25мм, отвод 45гр 25мм,  труба ппр 25мм 2м </t>
  </si>
  <si>
    <t>Замена автомата освещения В ВРУ подвала 4 подъезда</t>
  </si>
  <si>
    <t>Ремонт второй двери подъезда 2</t>
  </si>
  <si>
    <t>Закрытие вентиляционных продухов подвального помещения пеноплексом</t>
  </si>
  <si>
    <t>Отчет об исполнении ООО "УК "Прибайкальская" договора управления МКД п. Чистые Ключи д. 4 за период с 01.07.2022 г. по 31.12.2022 г.</t>
  </si>
  <si>
    <t>1 раза</t>
  </si>
  <si>
    <t>Уборка подвальных помещений 1, 2 , 3 подъездов от мусора с вывозом</t>
  </si>
  <si>
    <t>кран 20мм 1шт., угол ппр 20 мм 5 шт., муфта болт 15на20мм 1шт, клипсы 3 шт, труба 20мм 4,5 м</t>
  </si>
  <si>
    <t>1 раз</t>
  </si>
  <si>
    <t>Вывод водоснабжения для уборщицы в подвальном помещении 3 подъезда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</si>
</sst>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2" fontId="4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top" wrapText="1"/>
    </xf>
    <xf numFmtId="2" fontId="1" fillId="0" borderId="0" xfId="0" applyNumberFormat="1" applyFont="1"/>
    <xf numFmtId="2" fontId="11" fillId="0" borderId="0" xfId="0" applyNumberFormat="1" applyFont="1" applyAlignment="1">
      <alignment wrapText="1"/>
    </xf>
    <xf numFmtId="2" fontId="11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2" fontId="15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15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opLeftCell="A13" workbookViewId="0">
      <selection activeCell="A7" sqref="A7:D7"/>
    </sheetView>
  </sheetViews>
  <sheetFormatPr defaultColWidth="9.109375" defaultRowHeight="15.6" x14ac:dyDescent="0.3"/>
  <cols>
    <col min="1" max="1" width="5.88671875" style="1" customWidth="1"/>
    <col min="2" max="2" width="49.5546875" style="1" customWidth="1"/>
    <col min="3" max="3" width="11.44140625" style="1" customWidth="1"/>
    <col min="4" max="4" width="24.109375" style="1" customWidth="1"/>
    <col min="5" max="16384" width="9.109375" style="1"/>
  </cols>
  <sheetData>
    <row r="1" spans="1:4" s="13" customFormat="1" ht="51.75" customHeight="1" x14ac:dyDescent="0.3">
      <c r="A1" s="114" t="s">
        <v>126</v>
      </c>
      <c r="B1" s="114"/>
      <c r="C1" s="114"/>
      <c r="D1" s="114"/>
    </row>
    <row r="2" spans="1:4" s="13" customFormat="1" x14ac:dyDescent="0.3"/>
    <row r="3" spans="1:4" s="13" customFormat="1" x14ac:dyDescent="0.3">
      <c r="A3" s="115" t="s">
        <v>14</v>
      </c>
      <c r="B3" s="115"/>
      <c r="C3" s="115"/>
      <c r="D3" s="115"/>
    </row>
    <row r="5" spans="1:4" ht="35.1" customHeight="1" x14ac:dyDescent="0.3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3">
      <c r="A6" s="4" t="s">
        <v>8</v>
      </c>
      <c r="B6" s="11" t="s">
        <v>4</v>
      </c>
      <c r="C6" s="5" t="s">
        <v>5</v>
      </c>
      <c r="D6" s="19">
        <v>43555</v>
      </c>
    </row>
    <row r="7" spans="1:4" s="6" customFormat="1" ht="18.75" customHeight="1" x14ac:dyDescent="0.3">
      <c r="A7" s="113" t="s">
        <v>15</v>
      </c>
      <c r="B7" s="113"/>
      <c r="C7" s="113"/>
      <c r="D7" s="113"/>
    </row>
    <row r="8" spans="1:4" s="6" customFormat="1" ht="30" customHeight="1" x14ac:dyDescent="0.3">
      <c r="A8" s="4" t="s">
        <v>127</v>
      </c>
      <c r="B8" s="3" t="s">
        <v>16</v>
      </c>
      <c r="C8" s="5" t="s">
        <v>5</v>
      </c>
      <c r="D8" s="20" t="s">
        <v>183</v>
      </c>
    </row>
    <row r="9" spans="1:4" s="6" customFormat="1" ht="20.100000000000001" customHeight="1" x14ac:dyDescent="0.3">
      <c r="A9" s="4" t="s">
        <v>128</v>
      </c>
      <c r="B9" s="3" t="s">
        <v>17</v>
      </c>
      <c r="C9" s="5" t="s">
        <v>5</v>
      </c>
      <c r="D9" s="20" t="s">
        <v>17</v>
      </c>
    </row>
    <row r="10" spans="1:4" s="6" customFormat="1" ht="20.25" customHeight="1" x14ac:dyDescent="0.3">
      <c r="A10" s="113" t="s">
        <v>39</v>
      </c>
      <c r="B10" s="113"/>
      <c r="C10" s="113"/>
      <c r="D10" s="113"/>
    </row>
    <row r="11" spans="1:4" s="6" customFormat="1" ht="111.75" customHeight="1" x14ac:dyDescent="0.3">
      <c r="A11" s="4" t="s">
        <v>129</v>
      </c>
      <c r="B11" s="7" t="s">
        <v>18</v>
      </c>
      <c r="C11" s="5" t="s">
        <v>5</v>
      </c>
      <c r="D11" s="5" t="s">
        <v>184</v>
      </c>
    </row>
    <row r="12" spans="1:4" s="6" customFormat="1" ht="30" customHeight="1" x14ac:dyDescent="0.3">
      <c r="A12" s="113" t="s">
        <v>19</v>
      </c>
      <c r="B12" s="113"/>
      <c r="C12" s="113"/>
      <c r="D12" s="113"/>
    </row>
    <row r="13" spans="1:4" s="6" customFormat="1" ht="54" customHeight="1" x14ac:dyDescent="0.3">
      <c r="A13" s="4" t="s">
        <v>130</v>
      </c>
      <c r="B13" s="7" t="s">
        <v>40</v>
      </c>
      <c r="C13" s="5" t="s">
        <v>5</v>
      </c>
      <c r="D13" s="5" t="s">
        <v>261</v>
      </c>
    </row>
    <row r="14" spans="1:4" s="6" customFormat="1" ht="20.100000000000001" customHeight="1" x14ac:dyDescent="0.3">
      <c r="A14" s="4" t="s">
        <v>131</v>
      </c>
      <c r="B14" s="7" t="s">
        <v>133</v>
      </c>
      <c r="C14" s="5" t="s">
        <v>5</v>
      </c>
      <c r="D14" s="5">
        <v>1989</v>
      </c>
    </row>
    <row r="15" spans="1:4" s="6" customFormat="1" ht="20.100000000000001" customHeight="1" x14ac:dyDescent="0.3">
      <c r="A15" s="4" t="s">
        <v>132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3">
      <c r="A16" s="4" t="s">
        <v>137</v>
      </c>
      <c r="B16" s="3" t="s">
        <v>21</v>
      </c>
      <c r="C16" s="8" t="s">
        <v>5</v>
      </c>
      <c r="D16" s="8" t="s">
        <v>185</v>
      </c>
    </row>
    <row r="17" spans="1:4" s="6" customFormat="1" ht="20.100000000000001" customHeight="1" x14ac:dyDescent="0.3">
      <c r="A17" s="4" t="s">
        <v>138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3">
      <c r="A18" s="4" t="s">
        <v>139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3">
      <c r="A19" s="4" t="s">
        <v>140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3">
      <c r="A20" s="4" t="s">
        <v>141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3">
      <c r="A21" s="4" t="s">
        <v>142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3">
      <c r="A22" s="4" t="s">
        <v>143</v>
      </c>
      <c r="B22" s="3" t="s">
        <v>134</v>
      </c>
      <c r="C22" s="8"/>
      <c r="D22" s="8">
        <v>20</v>
      </c>
    </row>
    <row r="23" spans="1:4" s="6" customFormat="1" ht="20.100000000000001" customHeight="1" x14ac:dyDescent="0.3">
      <c r="A23" s="4" t="s">
        <v>144</v>
      </c>
      <c r="B23" s="9" t="s">
        <v>135</v>
      </c>
      <c r="C23" s="8" t="s">
        <v>6</v>
      </c>
      <c r="D23" s="8">
        <v>20</v>
      </c>
    </row>
    <row r="24" spans="1:4" s="6" customFormat="1" ht="20.100000000000001" customHeight="1" x14ac:dyDescent="0.3">
      <c r="A24" s="4" t="s">
        <v>145</v>
      </c>
      <c r="B24" s="9" t="s">
        <v>136</v>
      </c>
      <c r="C24" s="8" t="s">
        <v>6</v>
      </c>
      <c r="D24" s="8">
        <v>0</v>
      </c>
    </row>
    <row r="25" spans="1:4" s="6" customFormat="1" ht="20.100000000000001" customHeight="1" x14ac:dyDescent="0.3">
      <c r="A25" s="4" t="s">
        <v>146</v>
      </c>
      <c r="B25" s="3" t="s">
        <v>25</v>
      </c>
      <c r="C25" s="5" t="s">
        <v>7</v>
      </c>
      <c r="D25" s="5">
        <v>1160.5999999999999</v>
      </c>
    </row>
    <row r="26" spans="1:4" s="6" customFormat="1" ht="20.100000000000001" customHeight="1" x14ac:dyDescent="0.3">
      <c r="A26" s="4" t="s">
        <v>147</v>
      </c>
      <c r="B26" s="4" t="s">
        <v>36</v>
      </c>
      <c r="C26" s="5" t="s">
        <v>7</v>
      </c>
      <c r="D26" s="5">
        <v>1160.5999999999999</v>
      </c>
    </row>
    <row r="27" spans="1:4" s="6" customFormat="1" ht="20.100000000000001" customHeight="1" x14ac:dyDescent="0.3">
      <c r="A27" s="4" t="s">
        <v>148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3">
      <c r="A28" s="4" t="s">
        <v>149</v>
      </c>
      <c r="B28" s="4" t="s">
        <v>38</v>
      </c>
      <c r="C28" s="5" t="s">
        <v>7</v>
      </c>
      <c r="D28" s="5">
        <v>191.2</v>
      </c>
    </row>
    <row r="29" spans="1:4" s="6" customFormat="1" ht="33" customHeight="1" x14ac:dyDescent="0.3">
      <c r="A29" s="4" t="s">
        <v>153</v>
      </c>
      <c r="B29" s="3" t="s">
        <v>150</v>
      </c>
      <c r="C29" s="5" t="s">
        <v>5</v>
      </c>
      <c r="D29" s="5" t="s">
        <v>260</v>
      </c>
    </row>
    <row r="30" spans="1:4" s="6" customFormat="1" ht="30" customHeight="1" x14ac:dyDescent="0.3">
      <c r="A30" s="4" t="s">
        <v>154</v>
      </c>
      <c r="B30" s="3" t="s">
        <v>151</v>
      </c>
      <c r="C30" s="5" t="s">
        <v>7</v>
      </c>
      <c r="D30" s="5">
        <v>348.7</v>
      </c>
    </row>
    <row r="31" spans="1:4" s="6" customFormat="1" ht="21" customHeight="1" x14ac:dyDescent="0.3">
      <c r="A31" s="4" t="s">
        <v>155</v>
      </c>
      <c r="B31" s="3" t="s">
        <v>152</v>
      </c>
      <c r="C31" s="5" t="s">
        <v>7</v>
      </c>
      <c r="D31" s="5" t="s">
        <v>186</v>
      </c>
    </row>
    <row r="32" spans="1:4" s="6" customFormat="1" ht="20.100000000000001" customHeight="1" x14ac:dyDescent="0.3">
      <c r="A32" s="4" t="s">
        <v>156</v>
      </c>
      <c r="B32" s="3" t="s">
        <v>26</v>
      </c>
      <c r="C32" s="5" t="s">
        <v>5</v>
      </c>
      <c r="D32" s="5" t="s">
        <v>187</v>
      </c>
    </row>
    <row r="33" spans="1:4" s="6" customFormat="1" ht="29.25" customHeight="1" x14ac:dyDescent="0.3">
      <c r="A33" s="4" t="s">
        <v>160</v>
      </c>
      <c r="B33" s="3" t="s">
        <v>157</v>
      </c>
      <c r="C33" s="5" t="s">
        <v>5</v>
      </c>
      <c r="D33" s="8" t="s">
        <v>5</v>
      </c>
    </row>
    <row r="34" spans="1:4" s="6" customFormat="1" ht="20.100000000000001" customHeight="1" x14ac:dyDescent="0.3">
      <c r="A34" s="4" t="s">
        <v>161</v>
      </c>
      <c r="B34" s="3" t="s">
        <v>158</v>
      </c>
      <c r="C34" s="5" t="s">
        <v>5</v>
      </c>
      <c r="D34" s="5" t="s">
        <v>5</v>
      </c>
    </row>
    <row r="35" spans="1:4" s="6" customFormat="1" ht="20.100000000000001" customHeight="1" x14ac:dyDescent="0.3">
      <c r="A35" s="4" t="s">
        <v>162</v>
      </c>
      <c r="B35" s="3" t="s">
        <v>159</v>
      </c>
      <c r="C35" s="5" t="s">
        <v>5</v>
      </c>
      <c r="D35" s="5" t="s">
        <v>197</v>
      </c>
    </row>
    <row r="36" spans="1:4" s="6" customFormat="1" ht="20.100000000000001" customHeight="1" x14ac:dyDescent="0.3">
      <c r="A36" s="4" t="s">
        <v>163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3">
      <c r="A37" s="113" t="s">
        <v>30</v>
      </c>
      <c r="B37" s="113"/>
      <c r="C37" s="113"/>
      <c r="D37" s="113"/>
    </row>
    <row r="38" spans="1:4" s="6" customFormat="1" ht="20.100000000000001" customHeight="1" x14ac:dyDescent="0.3">
      <c r="A38" s="4" t="s">
        <v>164</v>
      </c>
      <c r="B38" s="3" t="s">
        <v>31</v>
      </c>
      <c r="C38" s="12" t="s">
        <v>5</v>
      </c>
      <c r="D38" s="21" t="s">
        <v>188</v>
      </c>
    </row>
    <row r="39" spans="1:4" s="6" customFormat="1" ht="20.100000000000001" customHeight="1" x14ac:dyDescent="0.3">
      <c r="A39" s="4" t="s">
        <v>165</v>
      </c>
      <c r="B39" s="3" t="s">
        <v>32</v>
      </c>
      <c r="C39" s="12" t="s">
        <v>5</v>
      </c>
      <c r="D39" s="21" t="s">
        <v>189</v>
      </c>
    </row>
    <row r="40" spans="1:4" s="6" customFormat="1" ht="20.100000000000001" customHeight="1" x14ac:dyDescent="0.3">
      <c r="A40" s="4" t="s">
        <v>166</v>
      </c>
      <c r="B40" s="3" t="s">
        <v>33</v>
      </c>
      <c r="C40" s="12" t="s">
        <v>5</v>
      </c>
      <c r="D40" s="21" t="s">
        <v>189</v>
      </c>
    </row>
    <row r="41" spans="1:4" s="6" customFormat="1" x14ac:dyDescent="0.3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 xr:uid="{00000000-0004-0000-0000-000000000000}"/>
    <hyperlink ref="D9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5"/>
  <sheetViews>
    <sheetView topLeftCell="A28" workbookViewId="0">
      <selection activeCell="J12" sqref="J12"/>
    </sheetView>
  </sheetViews>
  <sheetFormatPr defaultColWidth="9.109375" defaultRowHeight="15.6" x14ac:dyDescent="0.3"/>
  <cols>
    <col min="1" max="1" width="5.88671875" style="1" customWidth="1"/>
    <col min="2" max="2" width="50.5546875" style="1" customWidth="1"/>
    <col min="3" max="3" width="9.109375" style="1"/>
    <col min="4" max="4" width="23.44140625" style="1" customWidth="1"/>
    <col min="5" max="16384" width="9.109375" style="1"/>
  </cols>
  <sheetData>
    <row r="1" spans="1:4" s="14" customFormat="1" ht="48" customHeight="1" x14ac:dyDescent="0.3">
      <c r="A1" s="121" t="s">
        <v>83</v>
      </c>
      <c r="B1" s="121"/>
      <c r="C1" s="121"/>
      <c r="D1" s="121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3">
      <c r="A4" s="4" t="s">
        <v>8</v>
      </c>
      <c r="B4" s="11" t="s">
        <v>4</v>
      </c>
      <c r="C4" s="8" t="s">
        <v>5</v>
      </c>
      <c r="D4" s="19">
        <v>43555</v>
      </c>
    </row>
    <row r="5" spans="1:4" s="6" customFormat="1" ht="20.100000000000001" customHeight="1" x14ac:dyDescent="0.3">
      <c r="A5" s="113" t="s">
        <v>41</v>
      </c>
      <c r="B5" s="113"/>
      <c r="C5" s="113"/>
      <c r="D5" s="113"/>
    </row>
    <row r="6" spans="1:4" s="6" customFormat="1" ht="20.100000000000001" customHeight="1" x14ac:dyDescent="0.3">
      <c r="A6" s="4" t="s">
        <v>9</v>
      </c>
      <c r="B6" s="3" t="s">
        <v>42</v>
      </c>
      <c r="C6" s="5" t="s">
        <v>5</v>
      </c>
      <c r="D6" s="5" t="s">
        <v>198</v>
      </c>
    </row>
    <row r="7" spans="1:4" s="6" customFormat="1" ht="20.100000000000001" customHeight="1" x14ac:dyDescent="0.3">
      <c r="A7" s="113" t="s">
        <v>167</v>
      </c>
      <c r="B7" s="113"/>
      <c r="C7" s="113"/>
      <c r="D7" s="113"/>
    </row>
    <row r="8" spans="1:4" s="6" customFormat="1" ht="19.5" customHeight="1" x14ac:dyDescent="0.3">
      <c r="A8" s="4" t="s">
        <v>10</v>
      </c>
      <c r="B8" s="3" t="s">
        <v>168</v>
      </c>
      <c r="C8" s="5" t="s">
        <v>5</v>
      </c>
      <c r="D8" s="5" t="s">
        <v>190</v>
      </c>
    </row>
    <row r="9" spans="1:4" s="6" customFormat="1" ht="20.100000000000001" customHeight="1" x14ac:dyDescent="0.3">
      <c r="A9" s="4" t="s">
        <v>11</v>
      </c>
      <c r="B9" s="3" t="s">
        <v>28</v>
      </c>
      <c r="C9" s="5" t="s">
        <v>5</v>
      </c>
      <c r="D9" s="8" t="s">
        <v>199</v>
      </c>
    </row>
    <row r="10" spans="1:4" s="6" customFormat="1" ht="20.100000000000001" customHeight="1" x14ac:dyDescent="0.3">
      <c r="A10" s="113" t="s">
        <v>84</v>
      </c>
      <c r="B10" s="113"/>
      <c r="C10" s="113"/>
      <c r="D10" s="113"/>
    </row>
    <row r="11" spans="1:4" s="6" customFormat="1" ht="20.100000000000001" customHeight="1" x14ac:dyDescent="0.3">
      <c r="A11" s="4" t="s">
        <v>130</v>
      </c>
      <c r="B11" s="3" t="s">
        <v>43</v>
      </c>
      <c r="C11" s="5" t="s">
        <v>5</v>
      </c>
      <c r="D11" s="5" t="s">
        <v>195</v>
      </c>
    </row>
    <row r="12" spans="1:4" s="6" customFormat="1" ht="20.100000000000001" customHeight="1" x14ac:dyDescent="0.3">
      <c r="A12" s="117" t="s">
        <v>44</v>
      </c>
      <c r="B12" s="117"/>
      <c r="C12" s="117"/>
      <c r="D12" s="117"/>
    </row>
    <row r="13" spans="1:4" s="6" customFormat="1" ht="20.25" customHeight="1" x14ac:dyDescent="0.3">
      <c r="A13" s="4" t="s">
        <v>131</v>
      </c>
      <c r="B13" s="3" t="s">
        <v>45</v>
      </c>
      <c r="C13" s="5" t="s">
        <v>5</v>
      </c>
      <c r="D13" s="5" t="s">
        <v>200</v>
      </c>
    </row>
    <row r="14" spans="1:4" s="6" customFormat="1" ht="20.100000000000001" customHeight="1" x14ac:dyDescent="0.3">
      <c r="A14" s="4" t="s">
        <v>132</v>
      </c>
      <c r="B14" s="3" t="s">
        <v>46</v>
      </c>
      <c r="C14" s="5" t="s">
        <v>5</v>
      </c>
      <c r="D14" s="8" t="s">
        <v>196</v>
      </c>
    </row>
    <row r="15" spans="1:4" s="6" customFormat="1" ht="20.100000000000001" customHeight="1" x14ac:dyDescent="0.3">
      <c r="A15" s="117" t="s">
        <v>47</v>
      </c>
      <c r="B15" s="117"/>
      <c r="C15" s="117"/>
      <c r="D15" s="117"/>
    </row>
    <row r="16" spans="1:4" s="6" customFormat="1" ht="20.100000000000001" customHeight="1" x14ac:dyDescent="0.3">
      <c r="A16" s="4" t="s">
        <v>137</v>
      </c>
      <c r="B16" s="3" t="s">
        <v>48</v>
      </c>
      <c r="C16" s="5" t="s">
        <v>7</v>
      </c>
      <c r="D16" s="5">
        <v>334</v>
      </c>
    </row>
    <row r="17" spans="1:4" s="6" customFormat="1" ht="20.100000000000001" customHeight="1" x14ac:dyDescent="0.3">
      <c r="A17" s="113" t="s">
        <v>49</v>
      </c>
      <c r="B17" s="113"/>
      <c r="C17" s="113"/>
      <c r="D17" s="113"/>
    </row>
    <row r="18" spans="1:4" s="6" customFormat="1" ht="20.100000000000001" customHeight="1" x14ac:dyDescent="0.3">
      <c r="A18" s="4" t="s">
        <v>138</v>
      </c>
      <c r="B18" s="3" t="s">
        <v>50</v>
      </c>
      <c r="C18" s="5" t="s">
        <v>5</v>
      </c>
      <c r="D18" s="5" t="s">
        <v>201</v>
      </c>
    </row>
    <row r="19" spans="1:4" s="6" customFormat="1" ht="20.100000000000001" customHeight="1" x14ac:dyDescent="0.3">
      <c r="A19" s="4" t="s">
        <v>139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3">
      <c r="A20" s="113" t="s">
        <v>85</v>
      </c>
      <c r="B20" s="113"/>
      <c r="C20" s="113"/>
      <c r="D20" s="113"/>
    </row>
    <row r="21" spans="1:4" s="6" customFormat="1" ht="20.100000000000001" customHeight="1" x14ac:dyDescent="0.3">
      <c r="A21" s="4" t="s">
        <v>140</v>
      </c>
      <c r="B21" s="7" t="s">
        <v>52</v>
      </c>
      <c r="C21" s="5" t="s">
        <v>5</v>
      </c>
      <c r="D21" s="5" t="s">
        <v>191</v>
      </c>
    </row>
    <row r="22" spans="1:4" s="6" customFormat="1" ht="20.100000000000001" customHeight="1" x14ac:dyDescent="0.3">
      <c r="A22" s="4" t="s">
        <v>141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3">
      <c r="A23" s="4" t="s">
        <v>142</v>
      </c>
      <c r="B23" s="7" t="s">
        <v>54</v>
      </c>
      <c r="C23" s="5" t="s">
        <v>5</v>
      </c>
      <c r="D23" s="5" t="s">
        <v>186</v>
      </c>
    </row>
    <row r="24" spans="1:4" s="6" customFormat="1" ht="20.100000000000001" customHeight="1" thickBot="1" x14ac:dyDescent="0.35">
      <c r="A24" s="116" t="s">
        <v>55</v>
      </c>
      <c r="B24" s="116"/>
      <c r="C24" s="116"/>
      <c r="D24" s="116"/>
    </row>
    <row r="25" spans="1:4" s="6" customFormat="1" ht="20.100000000000001" customHeight="1" x14ac:dyDescent="0.3">
      <c r="A25" s="118">
        <v>14</v>
      </c>
      <c r="B25" s="53" t="s">
        <v>56</v>
      </c>
      <c r="C25" s="25" t="s">
        <v>5</v>
      </c>
      <c r="D25" s="26" t="s">
        <v>192</v>
      </c>
    </row>
    <row r="26" spans="1:4" s="6" customFormat="1" ht="53.25" customHeight="1" x14ac:dyDescent="0.3">
      <c r="A26" s="119"/>
      <c r="B26" s="7" t="s">
        <v>57</v>
      </c>
      <c r="C26" s="5" t="s">
        <v>5</v>
      </c>
      <c r="D26" s="27" t="s">
        <v>262</v>
      </c>
    </row>
    <row r="27" spans="1:4" s="6" customFormat="1" ht="36.75" customHeight="1" x14ac:dyDescent="0.3">
      <c r="A27" s="119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3">
      <c r="A28" s="119"/>
      <c r="B28" s="3" t="s">
        <v>59</v>
      </c>
      <c r="C28" s="5" t="s">
        <v>5</v>
      </c>
      <c r="D28" s="49" t="s">
        <v>207</v>
      </c>
    </row>
    <row r="29" spans="1:4" s="6" customFormat="1" ht="20.100000000000001" customHeight="1" x14ac:dyDescent="0.3">
      <c r="A29" s="119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5">
      <c r="A30" s="120"/>
      <c r="B30" s="54" t="s">
        <v>61</v>
      </c>
      <c r="C30" s="29" t="s">
        <v>5</v>
      </c>
      <c r="D30" s="5" t="s">
        <v>5</v>
      </c>
    </row>
    <row r="31" spans="1:4" s="6" customFormat="1" ht="33" customHeight="1" x14ac:dyDescent="0.3">
      <c r="A31" s="118">
        <v>15</v>
      </c>
      <c r="B31" s="53" t="s">
        <v>56</v>
      </c>
      <c r="C31" s="25" t="s">
        <v>5</v>
      </c>
      <c r="D31" s="26" t="s">
        <v>226</v>
      </c>
    </row>
    <row r="32" spans="1:4" s="6" customFormat="1" ht="20.100000000000001" customHeight="1" x14ac:dyDescent="0.3">
      <c r="A32" s="119"/>
      <c r="B32" s="7" t="s">
        <v>57</v>
      </c>
      <c r="C32" s="5" t="s">
        <v>5</v>
      </c>
      <c r="D32" s="27" t="s">
        <v>202</v>
      </c>
    </row>
    <row r="33" spans="1:4" s="6" customFormat="1" ht="37.5" customHeight="1" x14ac:dyDescent="0.3">
      <c r="A33" s="119"/>
      <c r="B33" s="3" t="s">
        <v>58</v>
      </c>
      <c r="C33" s="5" t="s">
        <v>5</v>
      </c>
      <c r="D33" s="49" t="s">
        <v>203</v>
      </c>
    </row>
    <row r="34" spans="1:4" s="6" customFormat="1" ht="20.100000000000001" customHeight="1" x14ac:dyDescent="0.3">
      <c r="A34" s="119"/>
      <c r="B34" s="3" t="s">
        <v>59</v>
      </c>
      <c r="C34" s="5" t="s">
        <v>5</v>
      </c>
      <c r="D34" s="49" t="s">
        <v>221</v>
      </c>
    </row>
    <row r="35" spans="1:4" s="6" customFormat="1" ht="20.100000000000001" customHeight="1" x14ac:dyDescent="0.3">
      <c r="A35" s="119"/>
      <c r="B35" s="3" t="s">
        <v>60</v>
      </c>
      <c r="C35" s="5" t="s">
        <v>5</v>
      </c>
      <c r="D35" s="41">
        <v>41956</v>
      </c>
    </row>
    <row r="36" spans="1:4" s="6" customFormat="1" ht="20.100000000000001" customHeight="1" thickBot="1" x14ac:dyDescent="0.35">
      <c r="A36" s="120"/>
      <c r="B36" s="54" t="s">
        <v>61</v>
      </c>
      <c r="C36" s="29" t="s">
        <v>5</v>
      </c>
      <c r="D36" s="35">
        <v>44148</v>
      </c>
    </row>
    <row r="37" spans="1:4" s="6" customFormat="1" ht="20.100000000000001" customHeight="1" x14ac:dyDescent="0.3">
      <c r="A37" s="118">
        <v>16</v>
      </c>
      <c r="B37" s="53" t="s">
        <v>56</v>
      </c>
      <c r="C37" s="25" t="s">
        <v>5</v>
      </c>
      <c r="D37" s="26" t="s">
        <v>237</v>
      </c>
    </row>
    <row r="38" spans="1:4" s="6" customFormat="1" ht="20.100000000000001" customHeight="1" x14ac:dyDescent="0.3">
      <c r="A38" s="119"/>
      <c r="B38" s="7" t="s">
        <v>57</v>
      </c>
      <c r="C38" s="5" t="s">
        <v>5</v>
      </c>
      <c r="D38" s="27" t="s">
        <v>202</v>
      </c>
    </row>
    <row r="39" spans="1:4" s="6" customFormat="1" ht="39" customHeight="1" x14ac:dyDescent="0.3">
      <c r="A39" s="119"/>
      <c r="B39" s="3" t="s">
        <v>58</v>
      </c>
      <c r="C39" s="5" t="s">
        <v>5</v>
      </c>
      <c r="D39" s="49" t="s">
        <v>254</v>
      </c>
    </row>
    <row r="40" spans="1:4" s="6" customFormat="1" ht="20.100000000000001" customHeight="1" x14ac:dyDescent="0.3">
      <c r="A40" s="119"/>
      <c r="B40" s="3" t="s">
        <v>59</v>
      </c>
      <c r="C40" s="5" t="s">
        <v>5</v>
      </c>
      <c r="D40" s="49" t="s">
        <v>255</v>
      </c>
    </row>
    <row r="41" spans="1:4" s="6" customFormat="1" ht="20.100000000000001" customHeight="1" x14ac:dyDescent="0.3">
      <c r="A41" s="119"/>
      <c r="B41" s="3" t="s">
        <v>60</v>
      </c>
      <c r="C41" s="5" t="s">
        <v>5</v>
      </c>
      <c r="D41" s="41"/>
    </row>
    <row r="42" spans="1:4" s="6" customFormat="1" ht="20.100000000000001" customHeight="1" thickBot="1" x14ac:dyDescent="0.35">
      <c r="A42" s="120"/>
      <c r="B42" s="54" t="s">
        <v>61</v>
      </c>
      <c r="C42" s="29" t="s">
        <v>5</v>
      </c>
      <c r="D42" s="35"/>
    </row>
    <row r="43" spans="1:4" s="6" customFormat="1" ht="20.100000000000001" customHeight="1" x14ac:dyDescent="0.3">
      <c r="A43" s="117" t="s">
        <v>62</v>
      </c>
      <c r="B43" s="117"/>
      <c r="C43" s="117"/>
      <c r="D43" s="117"/>
    </row>
    <row r="44" spans="1:4" s="6" customFormat="1" ht="20.100000000000001" customHeight="1" x14ac:dyDescent="0.3">
      <c r="A44" s="4">
        <v>17</v>
      </c>
      <c r="B44" s="7" t="s">
        <v>63</v>
      </c>
      <c r="C44" s="5" t="s">
        <v>5</v>
      </c>
      <c r="D44" s="5" t="s">
        <v>194</v>
      </c>
    </row>
    <row r="45" spans="1:4" s="6" customFormat="1" ht="20.100000000000001" customHeight="1" x14ac:dyDescent="0.3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3">
      <c r="A46" s="117" t="s">
        <v>65</v>
      </c>
      <c r="B46" s="117"/>
      <c r="C46" s="117"/>
      <c r="D46" s="117"/>
    </row>
    <row r="47" spans="1:4" s="6" customFormat="1" ht="20.100000000000001" customHeight="1" x14ac:dyDescent="0.3">
      <c r="A47" s="4">
        <v>19</v>
      </c>
      <c r="B47" s="3" t="s">
        <v>66</v>
      </c>
      <c r="C47" s="5" t="s">
        <v>5</v>
      </c>
      <c r="D47" s="5" t="s">
        <v>194</v>
      </c>
    </row>
    <row r="48" spans="1:4" s="6" customFormat="1" ht="20.100000000000001" customHeight="1" x14ac:dyDescent="0.3">
      <c r="A48" s="117" t="s">
        <v>67</v>
      </c>
      <c r="B48" s="117"/>
      <c r="C48" s="117"/>
      <c r="D48" s="117"/>
    </row>
    <row r="49" spans="1:4" s="6" customFormat="1" ht="33.75" customHeight="1" x14ac:dyDescent="0.3">
      <c r="A49" s="4">
        <v>20</v>
      </c>
      <c r="B49" s="7" t="s">
        <v>68</v>
      </c>
      <c r="C49" s="5" t="s">
        <v>5</v>
      </c>
      <c r="D49" s="8" t="s">
        <v>204</v>
      </c>
    </row>
    <row r="50" spans="1:4" s="6" customFormat="1" ht="20.100000000000001" customHeight="1" x14ac:dyDescent="0.3">
      <c r="A50" s="117" t="s">
        <v>69</v>
      </c>
      <c r="B50" s="117"/>
      <c r="C50" s="117"/>
      <c r="D50" s="117"/>
    </row>
    <row r="51" spans="1:4" s="6" customFormat="1" ht="20.100000000000001" customHeight="1" x14ac:dyDescent="0.3">
      <c r="A51" s="4">
        <v>21</v>
      </c>
      <c r="B51" s="7" t="s">
        <v>70</v>
      </c>
      <c r="C51" s="5" t="s">
        <v>5</v>
      </c>
      <c r="D51" s="8" t="s">
        <v>193</v>
      </c>
    </row>
    <row r="52" spans="1:4" s="6" customFormat="1" ht="20.100000000000001" customHeight="1" x14ac:dyDescent="0.3">
      <c r="A52" s="113" t="s">
        <v>71</v>
      </c>
      <c r="B52" s="113"/>
      <c r="C52" s="113"/>
      <c r="D52" s="113"/>
    </row>
    <row r="53" spans="1:4" s="6" customFormat="1" ht="20.100000000000001" customHeight="1" x14ac:dyDescent="0.3">
      <c r="A53" s="4">
        <v>22</v>
      </c>
      <c r="B53" s="7" t="s">
        <v>72</v>
      </c>
      <c r="C53" s="5" t="s">
        <v>5</v>
      </c>
      <c r="D53" s="8" t="s">
        <v>193</v>
      </c>
    </row>
    <row r="54" spans="1:4" s="6" customFormat="1" ht="20.100000000000001" customHeight="1" x14ac:dyDescent="0.3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3">
      <c r="A55" s="117" t="s">
        <v>74</v>
      </c>
      <c r="B55" s="117"/>
      <c r="C55" s="117"/>
      <c r="D55" s="117"/>
    </row>
    <row r="56" spans="1:4" s="6" customFormat="1" ht="20.100000000000001" customHeight="1" x14ac:dyDescent="0.3">
      <c r="A56" s="4">
        <v>24</v>
      </c>
      <c r="B56" s="7" t="s">
        <v>75</v>
      </c>
      <c r="C56" s="5" t="s">
        <v>5</v>
      </c>
      <c r="D56" s="5" t="s">
        <v>191</v>
      </c>
    </row>
    <row r="57" spans="1:4" s="6" customFormat="1" ht="20.100000000000001" customHeight="1" x14ac:dyDescent="0.3">
      <c r="A57" s="117" t="s">
        <v>76</v>
      </c>
      <c r="B57" s="117"/>
      <c r="C57" s="117"/>
      <c r="D57" s="117"/>
    </row>
    <row r="58" spans="1:4" s="6" customFormat="1" ht="39" customHeight="1" x14ac:dyDescent="0.3">
      <c r="A58" s="4">
        <v>25</v>
      </c>
      <c r="B58" s="3" t="s">
        <v>77</v>
      </c>
      <c r="C58" s="5" t="s">
        <v>5</v>
      </c>
      <c r="D58" s="22" t="s">
        <v>205</v>
      </c>
    </row>
    <row r="59" spans="1:4" s="6" customFormat="1" ht="20.100000000000001" customHeight="1" x14ac:dyDescent="0.3">
      <c r="A59" s="117" t="s">
        <v>78</v>
      </c>
      <c r="B59" s="117"/>
      <c r="C59" s="117"/>
      <c r="D59" s="117"/>
    </row>
    <row r="60" spans="1:4" s="6" customFormat="1" ht="20.100000000000001" customHeight="1" x14ac:dyDescent="0.3">
      <c r="A60" s="4">
        <v>26</v>
      </c>
      <c r="B60" s="3" t="s">
        <v>79</v>
      </c>
      <c r="C60" s="5" t="s">
        <v>5</v>
      </c>
      <c r="D60" s="5" t="s">
        <v>191</v>
      </c>
    </row>
    <row r="61" spans="1:4" s="6" customFormat="1" ht="20.100000000000001" customHeight="1" x14ac:dyDescent="0.3">
      <c r="A61" s="117" t="s">
        <v>80</v>
      </c>
      <c r="B61" s="117"/>
      <c r="C61" s="117"/>
      <c r="D61" s="117"/>
    </row>
    <row r="62" spans="1:4" s="6" customFormat="1" ht="20.100000000000001" customHeight="1" x14ac:dyDescent="0.3">
      <c r="A62" s="4">
        <v>27</v>
      </c>
      <c r="B62" s="3" t="s">
        <v>81</v>
      </c>
      <c r="C62" s="5" t="s">
        <v>5</v>
      </c>
      <c r="D62" s="8" t="s">
        <v>206</v>
      </c>
    </row>
    <row r="63" spans="1:4" s="6" customFormat="1" ht="20.100000000000001" customHeight="1" x14ac:dyDescent="0.3">
      <c r="A63" s="113" t="s">
        <v>86</v>
      </c>
      <c r="B63" s="113"/>
      <c r="C63" s="113"/>
      <c r="D63" s="113"/>
    </row>
    <row r="64" spans="1:4" s="6" customFormat="1" ht="20.100000000000001" customHeight="1" x14ac:dyDescent="0.3">
      <c r="A64" s="4">
        <v>28</v>
      </c>
      <c r="B64" s="3" t="s">
        <v>82</v>
      </c>
      <c r="C64" s="5" t="s">
        <v>5</v>
      </c>
      <c r="D64" s="5" t="s">
        <v>191</v>
      </c>
    </row>
    <row r="65" s="6" customFormat="1" ht="39.9" customHeight="1" x14ac:dyDescent="0.3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zoomScaleNormal="100" workbookViewId="0">
      <selection activeCell="G7" sqref="G7"/>
    </sheetView>
  </sheetViews>
  <sheetFormatPr defaultColWidth="9.109375" defaultRowHeight="15.6" x14ac:dyDescent="0.3"/>
  <cols>
    <col min="1" max="1" width="5.88671875" style="23" customWidth="1"/>
    <col min="2" max="2" width="47.5546875" style="1" customWidth="1"/>
    <col min="3" max="3" width="8.33203125" style="1" customWidth="1"/>
    <col min="4" max="4" width="35" style="1" customWidth="1"/>
    <col min="5" max="16384" width="9.109375" style="1"/>
  </cols>
  <sheetData>
    <row r="1" spans="1:4" ht="64.5" customHeight="1" x14ac:dyDescent="0.3">
      <c r="A1" s="114" t="s">
        <v>90</v>
      </c>
      <c r="B1" s="114"/>
      <c r="C1" s="114"/>
      <c r="D1" s="114"/>
    </row>
    <row r="2" spans="1:4" ht="16.2" thickBot="1" x14ac:dyDescent="0.35"/>
    <row r="3" spans="1:4" ht="35.1" customHeight="1" x14ac:dyDescent="0.3">
      <c r="A3" s="31" t="s">
        <v>0</v>
      </c>
      <c r="B3" s="32" t="s">
        <v>1</v>
      </c>
      <c r="C3" s="32" t="s">
        <v>2</v>
      </c>
      <c r="D3" s="33" t="s">
        <v>3</v>
      </c>
    </row>
    <row r="4" spans="1:4" s="6" customFormat="1" ht="35.1" customHeight="1" thickBot="1" x14ac:dyDescent="0.35">
      <c r="A4" s="28"/>
      <c r="B4" s="34" t="s">
        <v>4</v>
      </c>
      <c r="C4" s="29" t="s">
        <v>5</v>
      </c>
      <c r="D4" s="19">
        <v>43555</v>
      </c>
    </row>
    <row r="5" spans="1:4" s="6" customFormat="1" ht="51.75" customHeight="1" x14ac:dyDescent="0.3">
      <c r="A5" s="118">
        <v>1</v>
      </c>
      <c r="B5" s="24" t="s">
        <v>87</v>
      </c>
      <c r="C5" s="25" t="s">
        <v>5</v>
      </c>
      <c r="D5" s="26" t="s">
        <v>208</v>
      </c>
    </row>
    <row r="6" spans="1:4" s="6" customFormat="1" ht="20.100000000000001" customHeight="1" x14ac:dyDescent="0.3">
      <c r="A6" s="119"/>
      <c r="B6" s="7" t="s">
        <v>59</v>
      </c>
      <c r="C6" s="5" t="s">
        <v>5</v>
      </c>
      <c r="D6" s="27" t="s">
        <v>209</v>
      </c>
    </row>
    <row r="7" spans="1:4" s="6" customFormat="1" ht="36.75" customHeight="1" x14ac:dyDescent="0.3">
      <c r="A7" s="119"/>
      <c r="B7" s="7" t="s">
        <v>88</v>
      </c>
      <c r="C7" s="5" t="s">
        <v>13</v>
      </c>
      <c r="D7" s="52" t="s">
        <v>253</v>
      </c>
    </row>
    <row r="8" spans="1:4" s="6" customFormat="1" ht="32.25" customHeight="1" x14ac:dyDescent="0.3">
      <c r="A8" s="119"/>
      <c r="B8" s="3" t="s">
        <v>169</v>
      </c>
      <c r="C8" s="5" t="s">
        <v>5</v>
      </c>
      <c r="D8" s="27"/>
    </row>
    <row r="9" spans="1:4" s="6" customFormat="1" ht="34.5" customHeight="1" x14ac:dyDescent="0.3">
      <c r="A9" s="119"/>
      <c r="B9" s="3" t="s">
        <v>170</v>
      </c>
      <c r="C9" s="5" t="s">
        <v>5</v>
      </c>
      <c r="D9" s="27" t="s">
        <v>17</v>
      </c>
    </row>
    <row r="10" spans="1:4" s="6" customFormat="1" ht="20.100000000000001" customHeight="1" x14ac:dyDescent="0.3">
      <c r="A10" s="119"/>
      <c r="B10" s="3" t="s">
        <v>171</v>
      </c>
      <c r="C10" s="5" t="s">
        <v>5</v>
      </c>
      <c r="D10" s="27" t="s">
        <v>224</v>
      </c>
    </row>
    <row r="11" spans="1:4" s="6" customFormat="1" ht="20.100000000000001" customHeight="1" thickBot="1" x14ac:dyDescent="0.35">
      <c r="A11" s="120"/>
      <c r="B11" s="50" t="s">
        <v>89</v>
      </c>
      <c r="C11" s="29" t="s">
        <v>5</v>
      </c>
      <c r="D11" s="30" t="s">
        <v>244</v>
      </c>
    </row>
    <row r="12" spans="1:4" s="6" customFormat="1" ht="46.8" x14ac:dyDescent="0.3">
      <c r="A12" s="118">
        <v>2</v>
      </c>
      <c r="B12" s="24" t="s">
        <v>87</v>
      </c>
      <c r="C12" s="25" t="s">
        <v>5</v>
      </c>
      <c r="D12" s="26" t="s">
        <v>210</v>
      </c>
    </row>
    <row r="13" spans="1:4" s="6" customFormat="1" x14ac:dyDescent="0.3">
      <c r="A13" s="119"/>
      <c r="B13" s="7" t="s">
        <v>59</v>
      </c>
      <c r="C13" s="5" t="s">
        <v>5</v>
      </c>
      <c r="D13" s="27" t="s">
        <v>209</v>
      </c>
    </row>
    <row r="14" spans="1:4" s="6" customFormat="1" ht="28.8" x14ac:dyDescent="0.3">
      <c r="A14" s="119"/>
      <c r="B14" s="7" t="s">
        <v>88</v>
      </c>
      <c r="C14" s="5" t="s">
        <v>13</v>
      </c>
      <c r="D14" s="52" t="s">
        <v>253</v>
      </c>
    </row>
    <row r="15" spans="1:4" ht="31.2" x14ac:dyDescent="0.3">
      <c r="A15" s="119"/>
      <c r="B15" s="3" t="s">
        <v>169</v>
      </c>
      <c r="C15" s="5" t="s">
        <v>5</v>
      </c>
      <c r="D15" s="27"/>
    </row>
    <row r="16" spans="1:4" ht="31.2" x14ac:dyDescent="0.3">
      <c r="A16" s="119"/>
      <c r="B16" s="3" t="s">
        <v>170</v>
      </c>
      <c r="C16" s="5" t="s">
        <v>5</v>
      </c>
      <c r="D16" s="27" t="s">
        <v>17</v>
      </c>
    </row>
    <row r="17" spans="1:4" x14ac:dyDescent="0.3">
      <c r="A17" s="119"/>
      <c r="B17" s="3" t="s">
        <v>171</v>
      </c>
      <c r="C17" s="5" t="s">
        <v>5</v>
      </c>
      <c r="D17" s="27" t="s">
        <v>224</v>
      </c>
    </row>
    <row r="18" spans="1:4" ht="16.2" thickBot="1" x14ac:dyDescent="0.35">
      <c r="A18" s="120"/>
      <c r="B18" s="50" t="s">
        <v>89</v>
      </c>
      <c r="C18" s="29" t="s">
        <v>5</v>
      </c>
      <c r="D18" s="30" t="s">
        <v>244</v>
      </c>
    </row>
    <row r="19" spans="1:4" x14ac:dyDescent="0.3">
      <c r="A19" s="118">
        <v>3</v>
      </c>
      <c r="B19" s="24" t="s">
        <v>87</v>
      </c>
      <c r="C19" s="25" t="s">
        <v>5</v>
      </c>
      <c r="D19" s="26" t="s">
        <v>211</v>
      </c>
    </row>
    <row r="20" spans="1:4" x14ac:dyDescent="0.3">
      <c r="A20" s="119"/>
      <c r="B20" s="7" t="s">
        <v>59</v>
      </c>
      <c r="C20" s="5" t="s">
        <v>5</v>
      </c>
      <c r="D20" s="27" t="s">
        <v>219</v>
      </c>
    </row>
    <row r="21" spans="1:4" ht="28.8" x14ac:dyDescent="0.3">
      <c r="A21" s="119"/>
      <c r="B21" s="7" t="s">
        <v>88</v>
      </c>
      <c r="C21" s="5" t="s">
        <v>13</v>
      </c>
      <c r="D21" s="52" t="s">
        <v>253</v>
      </c>
    </row>
    <row r="22" spans="1:4" ht="31.2" x14ac:dyDescent="0.3">
      <c r="A22" s="119"/>
      <c r="B22" s="3" t="s">
        <v>169</v>
      </c>
      <c r="C22" s="5" t="s">
        <v>5</v>
      </c>
      <c r="D22" s="27"/>
    </row>
    <row r="23" spans="1:4" ht="31.2" x14ac:dyDescent="0.3">
      <c r="A23" s="119"/>
      <c r="B23" s="3" t="s">
        <v>170</v>
      </c>
      <c r="C23" s="5" t="s">
        <v>5</v>
      </c>
      <c r="D23" s="27" t="s">
        <v>17</v>
      </c>
    </row>
    <row r="24" spans="1:4" x14ac:dyDescent="0.3">
      <c r="A24" s="119"/>
      <c r="B24" s="3" t="s">
        <v>171</v>
      </c>
      <c r="C24" s="5" t="s">
        <v>5</v>
      </c>
      <c r="D24" s="27" t="s">
        <v>224</v>
      </c>
    </row>
    <row r="25" spans="1:4" ht="16.2" thickBot="1" x14ac:dyDescent="0.35">
      <c r="A25" s="120"/>
      <c r="B25" s="50" t="s">
        <v>89</v>
      </c>
      <c r="C25" s="29" t="s">
        <v>5</v>
      </c>
      <c r="D25" s="30" t="s">
        <v>244</v>
      </c>
    </row>
    <row r="26" spans="1:4" ht="31.2" x14ac:dyDescent="0.3">
      <c r="A26" s="118">
        <v>4</v>
      </c>
      <c r="B26" s="24" t="s">
        <v>87</v>
      </c>
      <c r="C26" s="25" t="s">
        <v>5</v>
      </c>
      <c r="D26" s="26" t="s">
        <v>212</v>
      </c>
    </row>
    <row r="27" spans="1:4" x14ac:dyDescent="0.3">
      <c r="A27" s="119"/>
      <c r="B27" s="7" t="s">
        <v>59</v>
      </c>
      <c r="C27" s="5" t="s">
        <v>5</v>
      </c>
      <c r="D27" s="27" t="s">
        <v>219</v>
      </c>
    </row>
    <row r="28" spans="1:4" ht="28.8" x14ac:dyDescent="0.3">
      <c r="A28" s="119"/>
      <c r="B28" s="7" t="s">
        <v>88</v>
      </c>
      <c r="C28" s="5" t="s">
        <v>13</v>
      </c>
      <c r="D28" s="52" t="s">
        <v>253</v>
      </c>
    </row>
    <row r="29" spans="1:4" ht="31.2" x14ac:dyDescent="0.3">
      <c r="A29" s="119"/>
      <c r="B29" s="3" t="s">
        <v>169</v>
      </c>
      <c r="C29" s="5" t="s">
        <v>5</v>
      </c>
      <c r="D29" s="27"/>
    </row>
    <row r="30" spans="1:4" ht="31.2" x14ac:dyDescent="0.3">
      <c r="A30" s="119"/>
      <c r="B30" s="3" t="s">
        <v>170</v>
      </c>
      <c r="C30" s="5" t="s">
        <v>5</v>
      </c>
      <c r="D30" s="27" t="s">
        <v>17</v>
      </c>
    </row>
    <row r="31" spans="1:4" x14ac:dyDescent="0.3">
      <c r="A31" s="119"/>
      <c r="B31" s="3" t="s">
        <v>171</v>
      </c>
      <c r="C31" s="5" t="s">
        <v>5</v>
      </c>
      <c r="D31" s="27" t="s">
        <v>241</v>
      </c>
    </row>
    <row r="32" spans="1:4" ht="16.2" thickBot="1" x14ac:dyDescent="0.35">
      <c r="A32" s="120"/>
      <c r="B32" s="50" t="s">
        <v>89</v>
      </c>
      <c r="C32" s="29" t="s">
        <v>5</v>
      </c>
      <c r="D32" s="30" t="s">
        <v>244</v>
      </c>
    </row>
    <row r="33" spans="1:4" ht="31.2" x14ac:dyDescent="0.3">
      <c r="A33" s="118">
        <v>5</v>
      </c>
      <c r="B33" s="24" t="s">
        <v>87</v>
      </c>
      <c r="C33" s="25" t="s">
        <v>5</v>
      </c>
      <c r="D33" s="26" t="s">
        <v>213</v>
      </c>
    </row>
    <row r="34" spans="1:4" x14ac:dyDescent="0.3">
      <c r="A34" s="119"/>
      <c r="B34" s="7" t="s">
        <v>59</v>
      </c>
      <c r="C34" s="5" t="s">
        <v>5</v>
      </c>
      <c r="D34" s="27"/>
    </row>
    <row r="35" spans="1:4" ht="28.8" x14ac:dyDescent="0.3">
      <c r="A35" s="119"/>
      <c r="B35" s="7" t="s">
        <v>88</v>
      </c>
      <c r="C35" s="5" t="s">
        <v>13</v>
      </c>
      <c r="D35" s="52" t="s">
        <v>253</v>
      </c>
    </row>
    <row r="36" spans="1:4" ht="31.2" x14ac:dyDescent="0.3">
      <c r="A36" s="119"/>
      <c r="B36" s="3" t="s">
        <v>169</v>
      </c>
      <c r="C36" s="5" t="s">
        <v>5</v>
      </c>
      <c r="D36" s="27"/>
    </row>
    <row r="37" spans="1:4" ht="31.2" x14ac:dyDescent="0.3">
      <c r="A37" s="119"/>
      <c r="B37" s="3" t="s">
        <v>170</v>
      </c>
      <c r="C37" s="5" t="s">
        <v>5</v>
      </c>
      <c r="D37" s="27" t="s">
        <v>17</v>
      </c>
    </row>
    <row r="38" spans="1:4" x14ac:dyDescent="0.3">
      <c r="A38" s="119"/>
      <c r="B38" s="3" t="s">
        <v>171</v>
      </c>
      <c r="C38" s="5" t="s">
        <v>5</v>
      </c>
      <c r="D38" s="27" t="s">
        <v>224</v>
      </c>
    </row>
    <row r="39" spans="1:4" ht="16.2" thickBot="1" x14ac:dyDescent="0.35">
      <c r="A39" s="120"/>
      <c r="B39" s="50" t="s">
        <v>89</v>
      </c>
      <c r="C39" s="29" t="s">
        <v>5</v>
      </c>
      <c r="D39" s="30" t="s">
        <v>244</v>
      </c>
    </row>
    <row r="40" spans="1:4" ht="46.8" x14ac:dyDescent="0.3">
      <c r="A40" s="118">
        <v>6</v>
      </c>
      <c r="B40" s="24" t="s">
        <v>87</v>
      </c>
      <c r="C40" s="25" t="s">
        <v>5</v>
      </c>
      <c r="D40" s="26" t="s">
        <v>214</v>
      </c>
    </row>
    <row r="41" spans="1:4" x14ac:dyDescent="0.3">
      <c r="A41" s="119"/>
      <c r="B41" s="7" t="s">
        <v>59</v>
      </c>
      <c r="C41" s="5" t="s">
        <v>5</v>
      </c>
      <c r="D41" s="27" t="s">
        <v>220</v>
      </c>
    </row>
    <row r="42" spans="1:4" ht="28.8" x14ac:dyDescent="0.3">
      <c r="A42" s="119"/>
      <c r="B42" s="7" t="s">
        <v>88</v>
      </c>
      <c r="C42" s="5" t="s">
        <v>13</v>
      </c>
      <c r="D42" s="52" t="s">
        <v>253</v>
      </c>
    </row>
    <row r="43" spans="1:4" ht="31.2" x14ac:dyDescent="0.3">
      <c r="A43" s="119"/>
      <c r="B43" s="3" t="s">
        <v>169</v>
      </c>
      <c r="C43" s="5" t="s">
        <v>5</v>
      </c>
      <c r="D43" s="27"/>
    </row>
    <row r="44" spans="1:4" ht="31.2" x14ac:dyDescent="0.3">
      <c r="A44" s="119"/>
      <c r="B44" s="3" t="s">
        <v>170</v>
      </c>
      <c r="C44" s="5" t="s">
        <v>5</v>
      </c>
      <c r="D44" s="27" t="s">
        <v>17</v>
      </c>
    </row>
    <row r="45" spans="1:4" x14ac:dyDescent="0.3">
      <c r="A45" s="119"/>
      <c r="B45" s="3" t="s">
        <v>171</v>
      </c>
      <c r="C45" s="5" t="s">
        <v>5</v>
      </c>
      <c r="D45" s="27" t="s">
        <v>224</v>
      </c>
    </row>
    <row r="46" spans="1:4" ht="16.2" thickBot="1" x14ac:dyDescent="0.35">
      <c r="A46" s="120"/>
      <c r="B46" s="50" t="s">
        <v>89</v>
      </c>
      <c r="C46" s="29" t="s">
        <v>5</v>
      </c>
      <c r="D46" s="30" t="s">
        <v>244</v>
      </c>
    </row>
    <row r="47" spans="1:4" x14ac:dyDescent="0.3">
      <c r="A47" s="118">
        <v>7</v>
      </c>
      <c r="B47" s="24" t="s">
        <v>87</v>
      </c>
      <c r="C47" s="25" t="s">
        <v>5</v>
      </c>
      <c r="D47" s="26" t="s">
        <v>215</v>
      </c>
    </row>
    <row r="48" spans="1:4" x14ac:dyDescent="0.3">
      <c r="A48" s="119"/>
      <c r="B48" s="7" t="s">
        <v>59</v>
      </c>
      <c r="C48" s="5" t="s">
        <v>5</v>
      </c>
      <c r="D48" s="27" t="s">
        <v>221</v>
      </c>
    </row>
    <row r="49" spans="1:4" ht="28.8" x14ac:dyDescent="0.3">
      <c r="A49" s="119"/>
      <c r="B49" s="7" t="s">
        <v>88</v>
      </c>
      <c r="C49" s="5" t="s">
        <v>13</v>
      </c>
      <c r="D49" s="52" t="s">
        <v>253</v>
      </c>
    </row>
    <row r="50" spans="1:4" ht="31.2" x14ac:dyDescent="0.3">
      <c r="A50" s="119"/>
      <c r="B50" s="3" t="s">
        <v>169</v>
      </c>
      <c r="C50" s="5" t="s">
        <v>5</v>
      </c>
      <c r="D50" s="27"/>
    </row>
    <row r="51" spans="1:4" ht="31.2" x14ac:dyDescent="0.3">
      <c r="A51" s="119"/>
      <c r="B51" s="3" t="s">
        <v>170</v>
      </c>
      <c r="C51" s="5" t="s">
        <v>5</v>
      </c>
      <c r="D51" s="27" t="s">
        <v>17</v>
      </c>
    </row>
    <row r="52" spans="1:4" x14ac:dyDescent="0.3">
      <c r="A52" s="119"/>
      <c r="B52" s="3" t="s">
        <v>171</v>
      </c>
      <c r="C52" s="5" t="s">
        <v>5</v>
      </c>
      <c r="D52" s="27" t="s">
        <v>224</v>
      </c>
    </row>
    <row r="53" spans="1:4" ht="16.2" thickBot="1" x14ac:dyDescent="0.35">
      <c r="A53" s="120"/>
      <c r="B53" s="50" t="s">
        <v>89</v>
      </c>
      <c r="C53" s="29" t="s">
        <v>5</v>
      </c>
      <c r="D53" s="30" t="s">
        <v>244</v>
      </c>
    </row>
    <row r="54" spans="1:4" x14ac:dyDescent="0.3">
      <c r="A54" s="118">
        <v>8</v>
      </c>
      <c r="B54" s="24" t="s">
        <v>87</v>
      </c>
      <c r="C54" s="25" t="s">
        <v>5</v>
      </c>
      <c r="D54" s="26" t="s">
        <v>216</v>
      </c>
    </row>
    <row r="55" spans="1:4" x14ac:dyDescent="0.3">
      <c r="A55" s="119"/>
      <c r="B55" s="7" t="s">
        <v>59</v>
      </c>
      <c r="C55" s="5" t="s">
        <v>5</v>
      </c>
      <c r="D55" s="27" t="s">
        <v>219</v>
      </c>
    </row>
    <row r="56" spans="1:4" ht="28.8" x14ac:dyDescent="0.3">
      <c r="A56" s="119"/>
      <c r="B56" s="7" t="s">
        <v>88</v>
      </c>
      <c r="C56" s="5" t="s">
        <v>13</v>
      </c>
      <c r="D56" s="52" t="s">
        <v>253</v>
      </c>
    </row>
    <row r="57" spans="1:4" ht="31.2" x14ac:dyDescent="0.3">
      <c r="A57" s="119"/>
      <c r="B57" s="3" t="s">
        <v>169</v>
      </c>
      <c r="C57" s="5" t="s">
        <v>5</v>
      </c>
      <c r="D57" s="27"/>
    </row>
    <row r="58" spans="1:4" ht="31.2" x14ac:dyDescent="0.3">
      <c r="A58" s="119"/>
      <c r="B58" s="3" t="s">
        <v>170</v>
      </c>
      <c r="C58" s="5" t="s">
        <v>5</v>
      </c>
      <c r="D58" s="27" t="s">
        <v>17</v>
      </c>
    </row>
    <row r="59" spans="1:4" x14ac:dyDescent="0.3">
      <c r="A59" s="119"/>
      <c r="B59" s="3" t="s">
        <v>171</v>
      </c>
      <c r="C59" s="5" t="s">
        <v>5</v>
      </c>
      <c r="D59" s="27" t="s">
        <v>225</v>
      </c>
    </row>
    <row r="60" spans="1:4" ht="16.2" thickBot="1" x14ac:dyDescent="0.35">
      <c r="A60" s="120"/>
      <c r="B60" s="50" t="s">
        <v>89</v>
      </c>
      <c r="C60" s="29" t="s">
        <v>5</v>
      </c>
      <c r="D60" s="30" t="s">
        <v>244</v>
      </c>
    </row>
    <row r="61" spans="1:4" x14ac:dyDescent="0.3">
      <c r="A61" s="118">
        <v>9</v>
      </c>
      <c r="B61" s="24" t="s">
        <v>87</v>
      </c>
      <c r="C61" s="25" t="s">
        <v>5</v>
      </c>
      <c r="D61" s="26" t="s">
        <v>217</v>
      </c>
    </row>
    <row r="62" spans="1:4" x14ac:dyDescent="0.3">
      <c r="A62" s="119"/>
      <c r="B62" s="7" t="s">
        <v>59</v>
      </c>
      <c r="C62" s="5" t="s">
        <v>5</v>
      </c>
      <c r="D62" s="27" t="s">
        <v>222</v>
      </c>
    </row>
    <row r="63" spans="1:4" ht="28.8" x14ac:dyDescent="0.3">
      <c r="A63" s="119"/>
      <c r="B63" s="7" t="s">
        <v>88</v>
      </c>
      <c r="C63" s="5" t="s">
        <v>13</v>
      </c>
      <c r="D63" s="52" t="s">
        <v>253</v>
      </c>
    </row>
    <row r="64" spans="1:4" ht="31.2" x14ac:dyDescent="0.3">
      <c r="A64" s="119"/>
      <c r="B64" s="3" t="s">
        <v>169</v>
      </c>
      <c r="C64" s="5" t="s">
        <v>5</v>
      </c>
      <c r="D64" s="27"/>
    </row>
    <row r="65" spans="1:4" ht="31.2" x14ac:dyDescent="0.3">
      <c r="A65" s="119"/>
      <c r="B65" s="3" t="s">
        <v>170</v>
      </c>
      <c r="C65" s="5" t="s">
        <v>5</v>
      </c>
      <c r="D65" s="27" t="s">
        <v>17</v>
      </c>
    </row>
    <row r="66" spans="1:4" x14ac:dyDescent="0.3">
      <c r="A66" s="119"/>
      <c r="B66" s="3" t="s">
        <v>171</v>
      </c>
      <c r="C66" s="5" t="s">
        <v>5</v>
      </c>
      <c r="D66" s="27" t="s">
        <v>224</v>
      </c>
    </row>
    <row r="67" spans="1:4" ht="16.2" thickBot="1" x14ac:dyDescent="0.35">
      <c r="A67" s="120"/>
      <c r="B67" s="50" t="s">
        <v>89</v>
      </c>
      <c r="C67" s="29" t="s">
        <v>5</v>
      </c>
      <c r="D67" s="30" t="s">
        <v>244</v>
      </c>
    </row>
    <row r="68" spans="1:4" x14ac:dyDescent="0.3">
      <c r="A68" s="118">
        <v>10</v>
      </c>
      <c r="B68" s="24" t="s">
        <v>87</v>
      </c>
      <c r="C68" s="25" t="s">
        <v>5</v>
      </c>
      <c r="D68" s="26" t="s">
        <v>218</v>
      </c>
    </row>
    <row r="69" spans="1:4" x14ac:dyDescent="0.3">
      <c r="A69" s="119"/>
      <c r="B69" s="7" t="s">
        <v>59</v>
      </c>
      <c r="C69" s="5" t="s">
        <v>5</v>
      </c>
      <c r="D69" s="27" t="s">
        <v>223</v>
      </c>
    </row>
    <row r="70" spans="1:4" ht="28.8" x14ac:dyDescent="0.3">
      <c r="A70" s="119"/>
      <c r="B70" s="7" t="s">
        <v>88</v>
      </c>
      <c r="C70" s="5" t="s">
        <v>13</v>
      </c>
      <c r="D70" s="52" t="s">
        <v>253</v>
      </c>
    </row>
    <row r="71" spans="1:4" ht="31.2" x14ac:dyDescent="0.3">
      <c r="A71" s="119"/>
      <c r="B71" s="3" t="s">
        <v>169</v>
      </c>
      <c r="C71" s="5" t="s">
        <v>5</v>
      </c>
      <c r="D71" s="27"/>
    </row>
    <row r="72" spans="1:4" ht="31.2" x14ac:dyDescent="0.3">
      <c r="A72" s="119"/>
      <c r="B72" s="3" t="s">
        <v>170</v>
      </c>
      <c r="C72" s="5" t="s">
        <v>5</v>
      </c>
      <c r="D72" s="27" t="s">
        <v>17</v>
      </c>
    </row>
    <row r="73" spans="1:4" x14ac:dyDescent="0.3">
      <c r="A73" s="119"/>
      <c r="B73" s="3" t="s">
        <v>171</v>
      </c>
      <c r="C73" s="5" t="s">
        <v>5</v>
      </c>
      <c r="D73" s="27" t="s">
        <v>224</v>
      </c>
    </row>
    <row r="74" spans="1:4" ht="16.2" thickBot="1" x14ac:dyDescent="0.35">
      <c r="A74" s="120"/>
      <c r="B74" s="50" t="s">
        <v>89</v>
      </c>
      <c r="C74" s="29" t="s">
        <v>5</v>
      </c>
      <c r="D74" s="30" t="s">
        <v>244</v>
      </c>
    </row>
    <row r="75" spans="1:4" ht="17.25" customHeight="1" x14ac:dyDescent="0.3">
      <c r="A75" s="118">
        <v>11</v>
      </c>
      <c r="B75" s="24" t="s">
        <v>87</v>
      </c>
      <c r="C75" s="25" t="s">
        <v>5</v>
      </c>
      <c r="D75" s="26" t="s">
        <v>242</v>
      </c>
    </row>
    <row r="76" spans="1:4" x14ac:dyDescent="0.3">
      <c r="A76" s="119"/>
      <c r="B76" s="7" t="s">
        <v>59</v>
      </c>
      <c r="C76" s="5" t="s">
        <v>5</v>
      </c>
      <c r="D76" s="27"/>
    </row>
    <row r="77" spans="1:4" ht="28.8" x14ac:dyDescent="0.3">
      <c r="A77" s="119"/>
      <c r="B77" s="7" t="s">
        <v>88</v>
      </c>
      <c r="C77" s="5" t="s">
        <v>13</v>
      </c>
      <c r="D77" s="52" t="s">
        <v>253</v>
      </c>
    </row>
    <row r="78" spans="1:4" ht="31.2" x14ac:dyDescent="0.3">
      <c r="A78" s="119"/>
      <c r="B78" s="3" t="s">
        <v>169</v>
      </c>
      <c r="C78" s="5" t="s">
        <v>5</v>
      </c>
      <c r="D78" s="27"/>
    </row>
    <row r="79" spans="1:4" ht="31.2" x14ac:dyDescent="0.3">
      <c r="A79" s="119"/>
      <c r="B79" s="3" t="s">
        <v>170</v>
      </c>
      <c r="C79" s="5" t="s">
        <v>5</v>
      </c>
      <c r="D79" s="27" t="s">
        <v>17</v>
      </c>
    </row>
    <row r="80" spans="1:4" x14ac:dyDescent="0.3">
      <c r="A80" s="119"/>
      <c r="B80" s="3" t="s">
        <v>171</v>
      </c>
      <c r="C80" s="5" t="s">
        <v>5</v>
      </c>
      <c r="D80" s="27" t="s">
        <v>243</v>
      </c>
    </row>
    <row r="81" spans="1:4" ht="16.2" thickBot="1" x14ac:dyDescent="0.35">
      <c r="A81" s="120"/>
      <c r="B81" s="50" t="s">
        <v>89</v>
      </c>
      <c r="C81" s="29" t="s">
        <v>5</v>
      </c>
      <c r="D81" s="30" t="s">
        <v>244</v>
      </c>
    </row>
    <row r="82" spans="1:4" ht="31.2" x14ac:dyDescent="0.3">
      <c r="A82" s="118">
        <v>12</v>
      </c>
      <c r="B82" s="24" t="s">
        <v>87</v>
      </c>
      <c r="C82" s="25" t="s">
        <v>5</v>
      </c>
      <c r="D82" s="26" t="s">
        <v>245</v>
      </c>
    </row>
    <row r="83" spans="1:4" x14ac:dyDescent="0.3">
      <c r="A83" s="119"/>
      <c r="B83" s="7" t="s">
        <v>59</v>
      </c>
      <c r="C83" s="5" t="s">
        <v>5</v>
      </c>
      <c r="D83" s="27" t="s">
        <v>247</v>
      </c>
    </row>
    <row r="84" spans="1:4" x14ac:dyDescent="0.3">
      <c r="A84" s="119"/>
      <c r="B84" s="7" t="s">
        <v>88</v>
      </c>
      <c r="C84" s="5" t="s">
        <v>13</v>
      </c>
      <c r="D84" s="27">
        <v>600</v>
      </c>
    </row>
    <row r="85" spans="1:4" ht="31.2" x14ac:dyDescent="0.3">
      <c r="A85" s="119"/>
      <c r="B85" s="3" t="s">
        <v>169</v>
      </c>
      <c r="C85" s="5" t="s">
        <v>5</v>
      </c>
      <c r="D85" s="41">
        <v>41275</v>
      </c>
    </row>
    <row r="86" spans="1:4" ht="31.2" x14ac:dyDescent="0.3">
      <c r="A86" s="119"/>
      <c r="B86" s="3" t="s">
        <v>170</v>
      </c>
      <c r="C86" s="5" t="s">
        <v>5</v>
      </c>
      <c r="D86" s="27" t="s">
        <v>17</v>
      </c>
    </row>
    <row r="87" spans="1:4" x14ac:dyDescent="0.3">
      <c r="A87" s="119"/>
      <c r="B87" s="3" t="s">
        <v>171</v>
      </c>
      <c r="C87" s="5" t="s">
        <v>5</v>
      </c>
      <c r="D87" s="27" t="s">
        <v>246</v>
      </c>
    </row>
    <row r="88" spans="1:4" ht="16.2" thickBot="1" x14ac:dyDescent="0.35">
      <c r="A88" s="120"/>
      <c r="B88" s="50" t="s">
        <v>89</v>
      </c>
      <c r="C88" s="29" t="s">
        <v>5</v>
      </c>
      <c r="D88" s="30" t="s">
        <v>244</v>
      </c>
    </row>
    <row r="89" spans="1:4" x14ac:dyDescent="0.3">
      <c r="A89" s="1"/>
    </row>
    <row r="90" spans="1:4" x14ac:dyDescent="0.3">
      <c r="A90" s="1"/>
    </row>
    <row r="91" spans="1:4" x14ac:dyDescent="0.3">
      <c r="A91" s="1"/>
    </row>
    <row r="92" spans="1:4" x14ac:dyDescent="0.3">
      <c r="A92" s="1"/>
    </row>
    <row r="93" spans="1:4" x14ac:dyDescent="0.3">
      <c r="A93" s="1"/>
    </row>
    <row r="94" spans="1:4" x14ac:dyDescent="0.3">
      <c r="A94" s="1"/>
    </row>
    <row r="95" spans="1:4" x14ac:dyDescent="0.3">
      <c r="A95" s="1"/>
    </row>
    <row r="96" spans="1:4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F9" sqref="F9"/>
    </sheetView>
  </sheetViews>
  <sheetFormatPr defaultColWidth="9.109375" defaultRowHeight="15.6" x14ac:dyDescent="0.3"/>
  <cols>
    <col min="1" max="1" width="5.88671875" style="1" customWidth="1"/>
    <col min="2" max="2" width="45" style="1" customWidth="1"/>
    <col min="3" max="3" width="9.109375" style="1"/>
    <col min="4" max="4" width="26.5546875" style="1" customWidth="1"/>
    <col min="5" max="16384" width="9.109375" style="1"/>
  </cols>
  <sheetData>
    <row r="1" spans="1:4" ht="34.5" customHeight="1" x14ac:dyDescent="0.3">
      <c r="A1" s="114" t="s">
        <v>99</v>
      </c>
      <c r="B1" s="114"/>
      <c r="C1" s="114"/>
      <c r="D1" s="114"/>
    </row>
    <row r="2" spans="1:4" ht="25.8" x14ac:dyDescent="0.5">
      <c r="B2" s="125" t="s">
        <v>282</v>
      </c>
      <c r="C2" s="125"/>
      <c r="D2" s="125"/>
    </row>
    <row r="3" spans="1:4" ht="35.1" customHeight="1" thickBot="1" x14ac:dyDescent="0.35">
      <c r="A3" s="44" t="s">
        <v>0</v>
      </c>
      <c r="B3" s="44" t="s">
        <v>1</v>
      </c>
      <c r="C3" s="44" t="s">
        <v>2</v>
      </c>
      <c r="D3" s="44" t="s">
        <v>3</v>
      </c>
    </row>
    <row r="4" spans="1:4" s="6" customFormat="1" ht="20.100000000000001" customHeight="1" x14ac:dyDescent="0.3">
      <c r="A4" s="36" t="s">
        <v>8</v>
      </c>
      <c r="B4" s="37" t="s">
        <v>4</v>
      </c>
      <c r="C4" s="25" t="s">
        <v>5</v>
      </c>
      <c r="D4" s="19">
        <v>43555</v>
      </c>
    </row>
    <row r="5" spans="1:4" s="6" customFormat="1" ht="20.100000000000001" customHeight="1" x14ac:dyDescent="0.3">
      <c r="A5" s="39"/>
      <c r="B5" s="7" t="s">
        <v>91</v>
      </c>
      <c r="C5" s="5" t="s">
        <v>5</v>
      </c>
      <c r="D5" s="27" t="s">
        <v>226</v>
      </c>
    </row>
    <row r="6" spans="1:4" s="6" customFormat="1" ht="37.5" customHeight="1" x14ac:dyDescent="0.3">
      <c r="A6" s="39"/>
      <c r="B6" s="7" t="s">
        <v>92</v>
      </c>
      <c r="C6" s="5" t="s">
        <v>5</v>
      </c>
      <c r="D6" s="27" t="s">
        <v>227</v>
      </c>
    </row>
    <row r="7" spans="1:4" s="6" customFormat="1" ht="20.100000000000001" customHeight="1" x14ac:dyDescent="0.3">
      <c r="A7" s="39"/>
      <c r="B7" s="3" t="s">
        <v>59</v>
      </c>
      <c r="C7" s="5" t="s">
        <v>5</v>
      </c>
      <c r="D7" s="27" t="s">
        <v>221</v>
      </c>
    </row>
    <row r="8" spans="1:4" s="6" customFormat="1" ht="20.100000000000001" customHeight="1" x14ac:dyDescent="0.3">
      <c r="A8" s="39"/>
      <c r="B8" s="3" t="s">
        <v>93</v>
      </c>
      <c r="C8" s="5" t="s">
        <v>13</v>
      </c>
      <c r="D8" s="27">
        <v>11.67</v>
      </c>
    </row>
    <row r="9" spans="1:4" s="6" customFormat="1" ht="35.1" customHeight="1" x14ac:dyDescent="0.3">
      <c r="A9" s="39"/>
      <c r="B9" s="7" t="s">
        <v>94</v>
      </c>
      <c r="C9" s="5" t="s">
        <v>5</v>
      </c>
      <c r="D9" s="40" t="s">
        <v>228</v>
      </c>
    </row>
    <row r="10" spans="1:4" s="6" customFormat="1" ht="35.1" customHeight="1" x14ac:dyDescent="0.3">
      <c r="A10" s="39"/>
      <c r="B10" s="3" t="s">
        <v>95</v>
      </c>
      <c r="C10" s="5" t="s">
        <v>5</v>
      </c>
      <c r="D10" s="40" t="s">
        <v>229</v>
      </c>
    </row>
    <row r="11" spans="1:4" s="6" customFormat="1" ht="157.5" customHeight="1" x14ac:dyDescent="0.3">
      <c r="A11" s="39"/>
      <c r="B11" s="3" t="s">
        <v>96</v>
      </c>
      <c r="C11" s="5" t="s">
        <v>5</v>
      </c>
      <c r="D11" s="27" t="s">
        <v>263</v>
      </c>
    </row>
    <row r="12" spans="1:4" s="6" customFormat="1" ht="20.100000000000001" customHeight="1" x14ac:dyDescent="0.3">
      <c r="A12" s="39"/>
      <c r="B12" s="7" t="s">
        <v>97</v>
      </c>
      <c r="C12" s="5" t="s">
        <v>5</v>
      </c>
      <c r="D12" s="41">
        <v>42339</v>
      </c>
    </row>
    <row r="13" spans="1:4" s="6" customFormat="1" ht="33" customHeight="1" x14ac:dyDescent="0.3">
      <c r="A13" s="39"/>
      <c r="B13" s="7" t="s">
        <v>172</v>
      </c>
      <c r="C13" s="5" t="s">
        <v>5</v>
      </c>
      <c r="D13" s="27" t="s">
        <v>230</v>
      </c>
    </row>
    <row r="14" spans="1:4" s="6" customFormat="1" ht="33" customHeight="1" x14ac:dyDescent="0.3">
      <c r="A14" s="39"/>
      <c r="B14" s="7" t="s">
        <v>173</v>
      </c>
      <c r="C14" s="5" t="s">
        <v>5</v>
      </c>
      <c r="D14" s="27">
        <v>2.8000000000000001E-2</v>
      </c>
    </row>
    <row r="15" spans="1:4" s="6" customFormat="1" ht="35.25" customHeight="1" x14ac:dyDescent="0.3">
      <c r="A15" s="122" t="s">
        <v>98</v>
      </c>
      <c r="B15" s="123"/>
      <c r="C15" s="123"/>
      <c r="D15" s="124"/>
    </row>
    <row r="16" spans="1:4" s="6" customFormat="1" ht="161.25" customHeight="1" thickBot="1" x14ac:dyDescent="0.35">
      <c r="A16" s="42"/>
      <c r="B16" s="43" t="s">
        <v>98</v>
      </c>
      <c r="C16" s="29" t="s">
        <v>5</v>
      </c>
      <c r="D16" s="30" t="s">
        <v>264</v>
      </c>
    </row>
    <row r="17" spans="1:4" x14ac:dyDescent="0.3">
      <c r="A17" s="36">
        <v>2</v>
      </c>
      <c r="B17" s="37" t="s">
        <v>4</v>
      </c>
      <c r="C17" s="25" t="s">
        <v>5</v>
      </c>
      <c r="D17" s="38">
        <v>42339</v>
      </c>
    </row>
    <row r="18" spans="1:4" x14ac:dyDescent="0.3">
      <c r="A18" s="39"/>
      <c r="B18" s="7" t="s">
        <v>91</v>
      </c>
      <c r="C18" s="5" t="s">
        <v>5</v>
      </c>
      <c r="D18" s="27" t="s">
        <v>231</v>
      </c>
    </row>
    <row r="19" spans="1:4" ht="31.2" x14ac:dyDescent="0.3">
      <c r="A19" s="39"/>
      <c r="B19" s="7" t="s">
        <v>92</v>
      </c>
      <c r="C19" s="5" t="s">
        <v>5</v>
      </c>
      <c r="D19" s="27" t="s">
        <v>227</v>
      </c>
    </row>
    <row r="20" spans="1:4" x14ac:dyDescent="0.3">
      <c r="A20" s="39"/>
      <c r="B20" s="3" t="s">
        <v>59</v>
      </c>
      <c r="C20" s="5" t="s">
        <v>5</v>
      </c>
      <c r="D20" s="27" t="s">
        <v>221</v>
      </c>
    </row>
    <row r="21" spans="1:4" x14ac:dyDescent="0.3">
      <c r="A21" s="39"/>
      <c r="B21" s="3" t="s">
        <v>93</v>
      </c>
      <c r="C21" s="5" t="s">
        <v>13</v>
      </c>
      <c r="D21" s="27">
        <v>77.41</v>
      </c>
    </row>
    <row r="22" spans="1:4" ht="93.6" x14ac:dyDescent="0.3">
      <c r="A22" s="39"/>
      <c r="B22" s="7" t="s">
        <v>94</v>
      </c>
      <c r="C22" s="5" t="s">
        <v>5</v>
      </c>
      <c r="D22" s="40" t="s">
        <v>239</v>
      </c>
    </row>
    <row r="23" spans="1:4" ht="31.2" x14ac:dyDescent="0.3">
      <c r="A23" s="39"/>
      <c r="B23" s="3" t="s">
        <v>95</v>
      </c>
      <c r="C23" s="5" t="s">
        <v>5</v>
      </c>
      <c r="D23" s="40" t="s">
        <v>233</v>
      </c>
    </row>
    <row r="24" spans="1:4" ht="62.4" x14ac:dyDescent="0.3">
      <c r="A24" s="39"/>
      <c r="B24" s="3" t="s">
        <v>96</v>
      </c>
      <c r="C24" s="5" t="s">
        <v>5</v>
      </c>
      <c r="D24" s="27" t="s">
        <v>265</v>
      </c>
    </row>
    <row r="25" spans="1:4" x14ac:dyDescent="0.3">
      <c r="A25" s="39"/>
      <c r="B25" s="7" t="s">
        <v>97</v>
      </c>
      <c r="C25" s="5" t="s">
        <v>5</v>
      </c>
      <c r="D25" s="41" t="s">
        <v>266</v>
      </c>
    </row>
    <row r="26" spans="1:4" ht="31.2" x14ac:dyDescent="0.3">
      <c r="A26" s="39"/>
      <c r="B26" s="51" t="s">
        <v>172</v>
      </c>
      <c r="C26" s="5" t="s">
        <v>5</v>
      </c>
      <c r="D26" s="27" t="s">
        <v>248</v>
      </c>
    </row>
    <row r="27" spans="1:4" ht="31.2" x14ac:dyDescent="0.3">
      <c r="A27" s="39"/>
      <c r="B27" s="7" t="s">
        <v>173</v>
      </c>
      <c r="C27" s="5" t="s">
        <v>5</v>
      </c>
      <c r="D27" s="27">
        <v>2.8000000000000001E-2</v>
      </c>
    </row>
    <row r="28" spans="1:4" ht="15.75" customHeight="1" x14ac:dyDescent="0.3">
      <c r="A28" s="122" t="s">
        <v>98</v>
      </c>
      <c r="B28" s="123"/>
      <c r="C28" s="123"/>
      <c r="D28" s="124"/>
    </row>
    <row r="29" spans="1:4" ht="78.599999999999994" thickBot="1" x14ac:dyDescent="0.35">
      <c r="A29" s="42"/>
      <c r="B29" s="43" t="s">
        <v>98</v>
      </c>
      <c r="C29" s="29" t="s">
        <v>5</v>
      </c>
      <c r="D29" s="30" t="s">
        <v>264</v>
      </c>
    </row>
    <row r="30" spans="1:4" x14ac:dyDescent="0.3">
      <c r="A30" s="36">
        <v>3</v>
      </c>
      <c r="B30" s="37" t="s">
        <v>4</v>
      </c>
      <c r="C30" s="25" t="s">
        <v>5</v>
      </c>
      <c r="D30" s="38">
        <v>42339</v>
      </c>
    </row>
    <row r="31" spans="1:4" x14ac:dyDescent="0.3">
      <c r="A31" s="39"/>
      <c r="B31" s="7" t="s">
        <v>91</v>
      </c>
      <c r="C31" s="5" t="s">
        <v>5</v>
      </c>
      <c r="D31" s="27" t="s">
        <v>234</v>
      </c>
    </row>
    <row r="32" spans="1:4" ht="31.2" x14ac:dyDescent="0.3">
      <c r="A32" s="39"/>
      <c r="B32" s="7" t="s">
        <v>92</v>
      </c>
      <c r="C32" s="5" t="s">
        <v>5</v>
      </c>
      <c r="D32" s="27" t="s">
        <v>227</v>
      </c>
    </row>
    <row r="33" spans="1:4" x14ac:dyDescent="0.3">
      <c r="A33" s="39"/>
      <c r="B33" s="3" t="s">
        <v>59</v>
      </c>
      <c r="C33" s="5" t="s">
        <v>5</v>
      </c>
      <c r="D33" s="27" t="s">
        <v>235</v>
      </c>
    </row>
    <row r="34" spans="1:4" x14ac:dyDescent="0.3">
      <c r="A34" s="39"/>
      <c r="B34" s="3" t="s">
        <v>93</v>
      </c>
      <c r="C34" s="5" t="s">
        <v>13</v>
      </c>
      <c r="D34" s="27">
        <v>114.1</v>
      </c>
    </row>
    <row r="35" spans="1:4" ht="93.6" x14ac:dyDescent="0.3">
      <c r="A35" s="39"/>
      <c r="B35" s="7" t="s">
        <v>94</v>
      </c>
      <c r="C35" s="5" t="s">
        <v>5</v>
      </c>
      <c r="D35" s="40" t="s">
        <v>239</v>
      </c>
    </row>
    <row r="36" spans="1:4" ht="31.2" x14ac:dyDescent="0.3">
      <c r="A36" s="39"/>
      <c r="B36" s="3" t="s">
        <v>95</v>
      </c>
      <c r="C36" s="5" t="s">
        <v>5</v>
      </c>
      <c r="D36" s="40" t="s">
        <v>233</v>
      </c>
    </row>
    <row r="37" spans="1:4" ht="62.4" x14ac:dyDescent="0.3">
      <c r="A37" s="39"/>
      <c r="B37" s="3" t="s">
        <v>96</v>
      </c>
      <c r="C37" s="5" t="s">
        <v>5</v>
      </c>
      <c r="D37" s="27" t="s">
        <v>267</v>
      </c>
    </row>
    <row r="38" spans="1:4" x14ac:dyDescent="0.3">
      <c r="A38" s="39"/>
      <c r="B38" s="7" t="s">
        <v>97</v>
      </c>
      <c r="C38" s="5" t="s">
        <v>5</v>
      </c>
      <c r="D38" s="41">
        <v>42339</v>
      </c>
    </row>
    <row r="39" spans="1:4" ht="31.2" x14ac:dyDescent="0.3">
      <c r="A39" s="39"/>
      <c r="B39" s="51" t="s">
        <v>172</v>
      </c>
      <c r="C39" s="5" t="s">
        <v>5</v>
      </c>
      <c r="D39" s="27">
        <v>2.7E-2</v>
      </c>
    </row>
    <row r="40" spans="1:4" ht="31.2" x14ac:dyDescent="0.3">
      <c r="A40" s="39"/>
      <c r="B40" s="51" t="s">
        <v>173</v>
      </c>
      <c r="C40" s="5" t="s">
        <v>5</v>
      </c>
      <c r="D40" s="55">
        <v>2.8000000000000001E-2</v>
      </c>
    </row>
    <row r="41" spans="1:4" ht="15.75" customHeight="1" x14ac:dyDescent="0.3">
      <c r="A41" s="122" t="s">
        <v>98</v>
      </c>
      <c r="B41" s="123"/>
      <c r="C41" s="123"/>
      <c r="D41" s="124"/>
    </row>
    <row r="42" spans="1:4" ht="78.599999999999994" thickBot="1" x14ac:dyDescent="0.35">
      <c r="A42" s="42"/>
      <c r="B42" s="43" t="s">
        <v>98</v>
      </c>
      <c r="C42" s="29" t="s">
        <v>5</v>
      </c>
      <c r="D42" s="30" t="s">
        <v>264</v>
      </c>
    </row>
    <row r="43" spans="1:4" ht="21" customHeight="1" x14ac:dyDescent="0.3">
      <c r="A43" s="36">
        <v>4</v>
      </c>
      <c r="B43" s="37" t="s">
        <v>4</v>
      </c>
      <c r="C43" s="25" t="s">
        <v>5</v>
      </c>
      <c r="D43" s="38">
        <v>42339</v>
      </c>
    </row>
    <row r="44" spans="1:4" x14ac:dyDescent="0.3">
      <c r="A44" s="39"/>
      <c r="B44" s="7" t="s">
        <v>91</v>
      </c>
      <c r="C44" s="5" t="s">
        <v>5</v>
      </c>
      <c r="D44" s="27" t="s">
        <v>236</v>
      </c>
    </row>
    <row r="45" spans="1:4" ht="31.2" x14ac:dyDescent="0.3">
      <c r="A45" s="39"/>
      <c r="B45" s="7" t="s">
        <v>92</v>
      </c>
      <c r="C45" s="5" t="s">
        <v>5</v>
      </c>
      <c r="D45" s="27" t="s">
        <v>227</v>
      </c>
    </row>
    <row r="46" spans="1:4" x14ac:dyDescent="0.3">
      <c r="A46" s="39"/>
      <c r="B46" s="3" t="s">
        <v>59</v>
      </c>
      <c r="C46" s="5" t="s">
        <v>5</v>
      </c>
      <c r="D46" s="27" t="s">
        <v>221</v>
      </c>
    </row>
    <row r="47" spans="1:4" x14ac:dyDescent="0.3">
      <c r="A47" s="39"/>
      <c r="B47" s="3" t="s">
        <v>93</v>
      </c>
      <c r="C47" s="5" t="s">
        <v>13</v>
      </c>
      <c r="D47" s="27">
        <v>12.59</v>
      </c>
    </row>
    <row r="48" spans="1:4" ht="31.2" x14ac:dyDescent="0.3">
      <c r="A48" s="39"/>
      <c r="B48" s="7" t="s">
        <v>94</v>
      </c>
      <c r="C48" s="5" t="s">
        <v>5</v>
      </c>
      <c r="D48" s="40" t="s">
        <v>228</v>
      </c>
    </row>
    <row r="49" spans="1:4" ht="31.2" x14ac:dyDescent="0.3">
      <c r="A49" s="39"/>
      <c r="B49" s="3" t="s">
        <v>95</v>
      </c>
      <c r="C49" s="5" t="s">
        <v>5</v>
      </c>
      <c r="D49" s="40" t="s">
        <v>229</v>
      </c>
    </row>
    <row r="50" spans="1:4" ht="78" x14ac:dyDescent="0.3">
      <c r="A50" s="39"/>
      <c r="B50" s="3" t="s">
        <v>96</v>
      </c>
      <c r="C50" s="5" t="s">
        <v>5</v>
      </c>
      <c r="D50" s="27" t="s">
        <v>268</v>
      </c>
    </row>
    <row r="51" spans="1:4" x14ac:dyDescent="0.3">
      <c r="A51" s="39"/>
      <c r="B51" s="7" t="s">
        <v>97</v>
      </c>
      <c r="C51" s="5" t="s">
        <v>5</v>
      </c>
      <c r="D51" s="41">
        <v>42339</v>
      </c>
    </row>
    <row r="52" spans="1:4" ht="31.2" x14ac:dyDescent="0.3">
      <c r="A52" s="39"/>
      <c r="B52" s="51" t="s">
        <v>172</v>
      </c>
      <c r="C52" s="5" t="s">
        <v>5</v>
      </c>
      <c r="D52" s="27">
        <v>9.31</v>
      </c>
    </row>
    <row r="53" spans="1:4" ht="31.2" x14ac:dyDescent="0.3">
      <c r="A53" s="39"/>
      <c r="B53" s="7" t="s">
        <v>173</v>
      </c>
      <c r="C53" s="5" t="s">
        <v>5</v>
      </c>
      <c r="D53" s="27">
        <v>0</v>
      </c>
    </row>
    <row r="54" spans="1:4" ht="15.75" customHeight="1" x14ac:dyDescent="0.3">
      <c r="A54" s="122" t="s">
        <v>98</v>
      </c>
      <c r="B54" s="123"/>
      <c r="C54" s="123"/>
      <c r="D54" s="124"/>
    </row>
    <row r="55" spans="1:4" ht="78.599999999999994" thickBot="1" x14ac:dyDescent="0.35">
      <c r="A55" s="42"/>
      <c r="B55" s="43" t="s">
        <v>98</v>
      </c>
      <c r="C55" s="29" t="s">
        <v>5</v>
      </c>
      <c r="D55" s="30" t="s">
        <v>264</v>
      </c>
    </row>
    <row r="56" spans="1:4" x14ac:dyDescent="0.3">
      <c r="A56" s="36">
        <v>5</v>
      </c>
      <c r="B56" s="37" t="s">
        <v>4</v>
      </c>
      <c r="C56" s="25" t="s">
        <v>5</v>
      </c>
      <c r="D56" s="38" t="s">
        <v>266</v>
      </c>
    </row>
    <row r="57" spans="1:4" x14ac:dyDescent="0.3">
      <c r="A57" s="39"/>
      <c r="B57" s="7" t="s">
        <v>91</v>
      </c>
      <c r="C57" s="5" t="s">
        <v>5</v>
      </c>
      <c r="D57" s="27" t="s">
        <v>237</v>
      </c>
    </row>
    <row r="58" spans="1:4" ht="31.2" x14ac:dyDescent="0.3">
      <c r="A58" s="39"/>
      <c r="B58" s="7" t="s">
        <v>92</v>
      </c>
      <c r="C58" s="5" t="s">
        <v>5</v>
      </c>
      <c r="D58" s="27" t="s">
        <v>227</v>
      </c>
    </row>
    <row r="59" spans="1:4" x14ac:dyDescent="0.3">
      <c r="A59" s="39"/>
      <c r="B59" s="3" t="s">
        <v>59</v>
      </c>
      <c r="C59" s="5" t="s">
        <v>5</v>
      </c>
      <c r="D59" s="27" t="s">
        <v>238</v>
      </c>
    </row>
    <row r="60" spans="1:4" x14ac:dyDescent="0.3">
      <c r="A60" s="39"/>
      <c r="B60" s="3" t="s">
        <v>93</v>
      </c>
      <c r="C60" s="5" t="s">
        <v>13</v>
      </c>
      <c r="D60" s="27">
        <v>0.92</v>
      </c>
    </row>
    <row r="61" spans="1:4" ht="62.4" x14ac:dyDescent="0.3">
      <c r="A61" s="39"/>
      <c r="B61" s="7" t="s">
        <v>94</v>
      </c>
      <c r="C61" s="5" t="s">
        <v>5</v>
      </c>
      <c r="D61" s="40" t="s">
        <v>232</v>
      </c>
    </row>
    <row r="62" spans="1:4" ht="31.2" x14ac:dyDescent="0.3">
      <c r="A62" s="39"/>
      <c r="B62" s="3" t="s">
        <v>95</v>
      </c>
      <c r="C62" s="5" t="s">
        <v>5</v>
      </c>
      <c r="D62" s="40" t="s">
        <v>229</v>
      </c>
    </row>
    <row r="63" spans="1:4" ht="62.4" x14ac:dyDescent="0.3">
      <c r="A63" s="39"/>
      <c r="B63" s="3" t="s">
        <v>96</v>
      </c>
      <c r="C63" s="5" t="s">
        <v>5</v>
      </c>
      <c r="D63" s="27" t="s">
        <v>269</v>
      </c>
    </row>
    <row r="64" spans="1:4" x14ac:dyDescent="0.3">
      <c r="A64" s="39"/>
      <c r="B64" s="7" t="s">
        <v>97</v>
      </c>
      <c r="C64" s="5" t="s">
        <v>5</v>
      </c>
      <c r="D64" s="41">
        <v>42186</v>
      </c>
    </row>
    <row r="65" spans="1:4" ht="62.4" x14ac:dyDescent="0.3">
      <c r="A65" s="39"/>
      <c r="B65" s="7" t="s">
        <v>172</v>
      </c>
      <c r="C65" s="5" t="s">
        <v>5</v>
      </c>
      <c r="D65" s="27" t="s">
        <v>258</v>
      </c>
    </row>
    <row r="66" spans="1:4" ht="79.2" x14ac:dyDescent="0.3">
      <c r="A66" s="39"/>
      <c r="B66" s="7" t="s">
        <v>173</v>
      </c>
      <c r="C66" s="5" t="s">
        <v>5</v>
      </c>
      <c r="D66" s="55" t="s">
        <v>259</v>
      </c>
    </row>
    <row r="67" spans="1:4" ht="15.75" customHeight="1" x14ac:dyDescent="0.3">
      <c r="A67" s="122" t="s">
        <v>98</v>
      </c>
      <c r="B67" s="123"/>
      <c r="C67" s="123"/>
      <c r="D67" s="124"/>
    </row>
    <row r="68" spans="1:4" ht="78.599999999999994" thickBot="1" x14ac:dyDescent="0.35">
      <c r="A68" s="42"/>
      <c r="B68" s="43" t="s">
        <v>98</v>
      </c>
      <c r="C68" s="29" t="s">
        <v>5</v>
      </c>
      <c r="D68" s="30" t="s">
        <v>264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topLeftCell="A7" workbookViewId="0">
      <selection activeCell="B25" sqref="B25"/>
    </sheetView>
  </sheetViews>
  <sheetFormatPr defaultColWidth="9.109375" defaultRowHeight="15.6" x14ac:dyDescent="0.3"/>
  <cols>
    <col min="1" max="1" width="5.88671875" style="1" customWidth="1"/>
    <col min="2" max="2" width="43.5546875" style="1" customWidth="1"/>
    <col min="3" max="3" width="9.109375" style="1"/>
    <col min="4" max="4" width="27.44140625" style="1" customWidth="1"/>
    <col min="5" max="16384" width="9.109375" style="1"/>
  </cols>
  <sheetData>
    <row r="1" spans="1:4" ht="33" customHeight="1" x14ac:dyDescent="0.3">
      <c r="A1" s="126" t="s">
        <v>103</v>
      </c>
      <c r="B1" s="126"/>
      <c r="C1" s="126"/>
      <c r="D1" s="126"/>
    </row>
    <row r="2" spans="1:4" ht="25.2" x14ac:dyDescent="0.45">
      <c r="A2" s="45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3">
      <c r="A4" s="4" t="s">
        <v>8</v>
      </c>
      <c r="B4" s="11" t="s">
        <v>4</v>
      </c>
      <c r="C4" s="5" t="s">
        <v>5</v>
      </c>
      <c r="D4" s="19">
        <v>43555</v>
      </c>
    </row>
    <row r="5" spans="1:4" s="6" customFormat="1" ht="20.100000000000001" customHeight="1" x14ac:dyDescent="0.3">
      <c r="A5" s="4" t="s">
        <v>9</v>
      </c>
      <c r="B5" s="7" t="s">
        <v>174</v>
      </c>
      <c r="C5" s="5" t="s">
        <v>5</v>
      </c>
      <c r="D5" s="5" t="s">
        <v>249</v>
      </c>
    </row>
    <row r="6" spans="1:4" s="6" customFormat="1" ht="20.100000000000001" customHeight="1" x14ac:dyDescent="0.3">
      <c r="A6" s="4" t="s">
        <v>10</v>
      </c>
      <c r="B6" s="7" t="s">
        <v>175</v>
      </c>
      <c r="C6" s="5" t="s">
        <v>5</v>
      </c>
      <c r="D6" s="5" t="s">
        <v>249</v>
      </c>
    </row>
    <row r="7" spans="1:4" s="6" customFormat="1" ht="46.8" x14ac:dyDescent="0.3">
      <c r="A7" s="4" t="s">
        <v>11</v>
      </c>
      <c r="B7" s="7" t="s">
        <v>176</v>
      </c>
      <c r="C7" s="5" t="s">
        <v>7</v>
      </c>
      <c r="D7" s="5"/>
    </row>
    <row r="8" spans="1:4" s="6" customFormat="1" ht="51" customHeight="1" thickBot="1" x14ac:dyDescent="0.35">
      <c r="A8" s="116" t="s">
        <v>177</v>
      </c>
      <c r="B8" s="116"/>
      <c r="C8" s="116"/>
      <c r="D8" s="116"/>
    </row>
    <row r="9" spans="1:4" s="6" customFormat="1" ht="37.5" customHeight="1" x14ac:dyDescent="0.3">
      <c r="A9" s="118">
        <v>1</v>
      </c>
      <c r="B9" s="53" t="s">
        <v>178</v>
      </c>
      <c r="C9" s="25" t="s">
        <v>5</v>
      </c>
      <c r="D9" s="26" t="s">
        <v>250</v>
      </c>
    </row>
    <row r="10" spans="1:4" s="6" customFormat="1" ht="20.100000000000001" customHeight="1" x14ac:dyDescent="0.3">
      <c r="A10" s="119"/>
      <c r="B10" s="7" t="s">
        <v>179</v>
      </c>
      <c r="C10" s="5" t="s">
        <v>5</v>
      </c>
      <c r="D10" s="27">
        <v>3812064211</v>
      </c>
    </row>
    <row r="11" spans="1:4" s="6" customFormat="1" ht="40.5" customHeight="1" x14ac:dyDescent="0.3">
      <c r="A11" s="119"/>
      <c r="B11" s="7" t="s">
        <v>100</v>
      </c>
      <c r="C11" s="5" t="s">
        <v>5</v>
      </c>
      <c r="D11" s="27" t="s">
        <v>251</v>
      </c>
    </row>
    <row r="12" spans="1:4" s="6" customFormat="1" ht="20.100000000000001" customHeight="1" x14ac:dyDescent="0.3">
      <c r="A12" s="119"/>
      <c r="B12" s="7" t="s">
        <v>101</v>
      </c>
      <c r="C12" s="5" t="s">
        <v>5</v>
      </c>
      <c r="D12" s="19">
        <v>42309</v>
      </c>
    </row>
    <row r="13" spans="1:4" s="6" customFormat="1" ht="20.100000000000001" customHeight="1" thickBot="1" x14ac:dyDescent="0.35">
      <c r="A13" s="120"/>
      <c r="B13" s="43" t="s">
        <v>102</v>
      </c>
      <c r="C13" s="29" t="s">
        <v>13</v>
      </c>
      <c r="D13" s="30">
        <v>400</v>
      </c>
    </row>
    <row r="14" spans="1:4" x14ac:dyDescent="0.3">
      <c r="A14" s="118">
        <v>2</v>
      </c>
      <c r="B14" s="53" t="s">
        <v>178</v>
      </c>
      <c r="C14" s="25" t="s">
        <v>5</v>
      </c>
      <c r="D14" s="26" t="s">
        <v>256</v>
      </c>
    </row>
    <row r="15" spans="1:4" x14ac:dyDescent="0.3">
      <c r="A15" s="119"/>
      <c r="B15" s="7" t="s">
        <v>179</v>
      </c>
      <c r="C15" s="5" t="s">
        <v>5</v>
      </c>
      <c r="D15" s="27">
        <v>7713076301</v>
      </c>
    </row>
    <row r="16" spans="1:4" x14ac:dyDescent="0.3">
      <c r="A16" s="119"/>
      <c r="B16" s="7" t="s">
        <v>100</v>
      </c>
      <c r="C16" s="5" t="s">
        <v>5</v>
      </c>
      <c r="D16" s="27" t="s">
        <v>257</v>
      </c>
    </row>
    <row r="17" spans="1:4" x14ac:dyDescent="0.3">
      <c r="A17" s="119"/>
      <c r="B17" s="7" t="s">
        <v>101</v>
      </c>
      <c r="C17" s="5" t="s">
        <v>5</v>
      </c>
      <c r="D17" s="19">
        <v>42309</v>
      </c>
    </row>
    <row r="18" spans="1:4" ht="16.2" thickBot="1" x14ac:dyDescent="0.35">
      <c r="A18" s="120"/>
      <c r="B18" s="43" t="s">
        <v>102</v>
      </c>
      <c r="C18" s="29" t="s">
        <v>13</v>
      </c>
      <c r="D18" s="30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A5" sqref="A5:D5"/>
    </sheetView>
  </sheetViews>
  <sheetFormatPr defaultColWidth="9.109375" defaultRowHeight="15.6" x14ac:dyDescent="0.3"/>
  <cols>
    <col min="1" max="1" width="5.88671875" style="1" customWidth="1"/>
    <col min="2" max="2" width="42.109375" style="1" customWidth="1"/>
    <col min="3" max="3" width="10.88671875" style="1" customWidth="1"/>
    <col min="4" max="4" width="26.5546875" style="1" customWidth="1"/>
    <col min="5" max="16384" width="9.109375" style="1"/>
  </cols>
  <sheetData>
    <row r="1" spans="1:4" ht="33.75" customHeight="1" x14ac:dyDescent="0.3">
      <c r="A1" s="121" t="s">
        <v>108</v>
      </c>
      <c r="B1" s="121"/>
      <c r="C1" s="121"/>
      <c r="D1" s="121"/>
    </row>
    <row r="3" spans="1:4" ht="30" customHeight="1" x14ac:dyDescent="0.3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3">
      <c r="A4" s="4" t="s">
        <v>8</v>
      </c>
      <c r="B4" s="11" t="s">
        <v>4</v>
      </c>
      <c r="C4" s="5" t="s">
        <v>5</v>
      </c>
      <c r="D4" s="19">
        <v>43555</v>
      </c>
    </row>
    <row r="5" spans="1:4" ht="20.100000000000001" customHeight="1" x14ac:dyDescent="0.3">
      <c r="A5" s="117" t="s">
        <v>104</v>
      </c>
      <c r="B5" s="117"/>
      <c r="C5" s="117"/>
      <c r="D5" s="117"/>
    </row>
    <row r="6" spans="1:4" ht="20.100000000000001" customHeight="1" x14ac:dyDescent="0.3">
      <c r="A6" s="4" t="s">
        <v>9</v>
      </c>
      <c r="B6" s="3" t="s">
        <v>105</v>
      </c>
      <c r="C6" s="5" t="s">
        <v>5</v>
      </c>
      <c r="D6" s="5"/>
    </row>
    <row r="7" spans="1:4" ht="63" customHeight="1" x14ac:dyDescent="0.3">
      <c r="A7" s="4" t="s">
        <v>10</v>
      </c>
      <c r="B7" s="3" t="s">
        <v>106</v>
      </c>
      <c r="C7" s="5" t="s">
        <v>13</v>
      </c>
      <c r="D7" s="5"/>
    </row>
    <row r="8" spans="1:4" ht="82.5" customHeight="1" x14ac:dyDescent="0.3">
      <c r="A8" s="4" t="s">
        <v>11</v>
      </c>
      <c r="B8" s="7" t="s">
        <v>107</v>
      </c>
      <c r="C8" s="5" t="s">
        <v>5</v>
      </c>
      <c r="D8" s="5"/>
    </row>
    <row r="9" spans="1:4" ht="20.100000000000001" customHeight="1" x14ac:dyDescent="0.3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3">
      <c r="B10" s="127" t="s">
        <v>240</v>
      </c>
      <c r="C10" s="127"/>
      <c r="D10" s="12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5" sqref="D5"/>
    </sheetView>
  </sheetViews>
  <sheetFormatPr defaultColWidth="9.109375" defaultRowHeight="15.6" x14ac:dyDescent="0.3"/>
  <cols>
    <col min="1" max="1" width="5.88671875" style="1" customWidth="1"/>
    <col min="2" max="2" width="38.5546875" style="1" customWidth="1"/>
    <col min="3" max="3" width="9.5546875" style="1" customWidth="1"/>
    <col min="4" max="4" width="27.109375" style="1" customWidth="1"/>
    <col min="5" max="16384" width="9.109375" style="1"/>
  </cols>
  <sheetData>
    <row r="1" spans="1:8" ht="46.5" customHeight="1" x14ac:dyDescent="0.3">
      <c r="A1" s="121" t="s">
        <v>111</v>
      </c>
      <c r="B1" s="121"/>
      <c r="C1" s="121"/>
      <c r="D1" s="121"/>
    </row>
    <row r="3" spans="1:8" ht="31.2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3">
      <c r="A4" s="4" t="s">
        <v>8</v>
      </c>
      <c r="B4" s="11" t="s">
        <v>4</v>
      </c>
      <c r="C4" s="5" t="s">
        <v>5</v>
      </c>
      <c r="D4" s="19">
        <v>43555</v>
      </c>
    </row>
    <row r="5" spans="1:8" s="6" customFormat="1" ht="51" customHeight="1" x14ac:dyDescent="0.3">
      <c r="A5" s="4" t="s">
        <v>9</v>
      </c>
      <c r="B5" s="7" t="s">
        <v>109</v>
      </c>
      <c r="C5" s="5" t="s">
        <v>5</v>
      </c>
      <c r="D5" s="46" t="s">
        <v>270</v>
      </c>
    </row>
    <row r="6" spans="1:8" s="6" customFormat="1" ht="64.5" customHeight="1" x14ac:dyDescent="0.3">
      <c r="A6" s="4" t="s">
        <v>10</v>
      </c>
      <c r="B6" s="3" t="s">
        <v>110</v>
      </c>
      <c r="C6" s="5" t="s">
        <v>5</v>
      </c>
      <c r="D6" s="20" t="s">
        <v>183</v>
      </c>
    </row>
    <row r="8" spans="1:8" x14ac:dyDescent="0.3">
      <c r="H8" s="1" t="s">
        <v>252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59"/>
  <sheetViews>
    <sheetView tabSelected="1" topLeftCell="A49" zoomScale="115" zoomScaleNormal="115" zoomScaleSheetLayoutView="130" workbookViewId="0">
      <selection activeCell="B50" sqref="B50"/>
    </sheetView>
  </sheetViews>
  <sheetFormatPr defaultColWidth="9.109375" defaultRowHeight="15.6" x14ac:dyDescent="0.3"/>
  <cols>
    <col min="1" max="1" width="7.33203125" style="91" customWidth="1"/>
    <col min="2" max="2" width="50.44140625" style="15" customWidth="1"/>
    <col min="3" max="3" width="13.5546875" style="84" customWidth="1"/>
    <col min="4" max="4" width="19.33203125" style="1" customWidth="1"/>
    <col min="5" max="5" width="15.6640625" style="1" customWidth="1"/>
    <col min="6" max="6" width="21.33203125" style="1" customWidth="1"/>
    <col min="7" max="7" width="12" style="1" customWidth="1"/>
    <col min="8" max="8" width="12.5546875" style="1" customWidth="1"/>
    <col min="9" max="16384" width="9.109375" style="1"/>
  </cols>
  <sheetData>
    <row r="1" spans="1:8" ht="15.75" customHeight="1" x14ac:dyDescent="0.3">
      <c r="D1" s="128" t="s">
        <v>281</v>
      </c>
      <c r="E1" s="128"/>
      <c r="F1" s="70"/>
      <c r="G1" s="70"/>
      <c r="H1" s="70"/>
    </row>
    <row r="2" spans="1:8" ht="30.75" customHeight="1" x14ac:dyDescent="0.35">
      <c r="B2" s="56"/>
      <c r="C2" s="85"/>
      <c r="D2" s="128"/>
      <c r="E2" s="128"/>
      <c r="F2" s="70"/>
      <c r="G2" s="70"/>
      <c r="H2" s="70"/>
    </row>
    <row r="3" spans="1:8" ht="37.5" customHeight="1" x14ac:dyDescent="0.35">
      <c r="B3" s="57"/>
      <c r="C3" s="86"/>
      <c r="D3" s="128"/>
      <c r="E3" s="128"/>
      <c r="F3" s="70"/>
      <c r="G3" s="70"/>
      <c r="H3" s="70"/>
    </row>
    <row r="4" spans="1:8" ht="45.75" customHeight="1" x14ac:dyDescent="0.3">
      <c r="A4" s="129" t="s">
        <v>309</v>
      </c>
      <c r="B4" s="129"/>
      <c r="C4" s="129"/>
      <c r="D4" s="129"/>
      <c r="E4" s="129"/>
      <c r="F4" s="71"/>
    </row>
    <row r="6" spans="1:8" x14ac:dyDescent="0.3">
      <c r="A6" s="92" t="s">
        <v>0</v>
      </c>
      <c r="B6" s="16" t="s">
        <v>1</v>
      </c>
      <c r="C6" s="87" t="s">
        <v>2</v>
      </c>
      <c r="D6" s="2" t="s">
        <v>3</v>
      </c>
      <c r="E6" s="74"/>
    </row>
    <row r="7" spans="1:8" x14ac:dyDescent="0.3">
      <c r="A7" s="93">
        <v>1</v>
      </c>
      <c r="B7" s="17" t="s">
        <v>4</v>
      </c>
      <c r="C7" s="48" t="s">
        <v>5</v>
      </c>
      <c r="D7" s="19">
        <v>45016</v>
      </c>
      <c r="E7" s="75"/>
      <c r="F7" s="6"/>
      <c r="G7" s="6"/>
      <c r="H7" s="6"/>
    </row>
    <row r="8" spans="1:8" x14ac:dyDescent="0.3">
      <c r="A8" s="93">
        <v>2</v>
      </c>
      <c r="B8" s="17" t="s">
        <v>112</v>
      </c>
      <c r="C8" s="48" t="s">
        <v>5</v>
      </c>
      <c r="D8" s="47">
        <v>44743</v>
      </c>
      <c r="E8" s="76"/>
      <c r="F8" s="6"/>
      <c r="G8" s="6"/>
      <c r="H8" s="6"/>
    </row>
    <row r="9" spans="1:8" x14ac:dyDescent="0.3">
      <c r="A9" s="93">
        <v>3</v>
      </c>
      <c r="B9" s="17" t="s">
        <v>113</v>
      </c>
      <c r="C9" s="48" t="s">
        <v>5</v>
      </c>
      <c r="D9" s="47">
        <v>44926</v>
      </c>
      <c r="E9" s="76"/>
      <c r="F9" s="6"/>
      <c r="G9" s="6"/>
      <c r="H9" s="6"/>
    </row>
    <row r="10" spans="1:8" ht="31.2" x14ac:dyDescent="0.3">
      <c r="A10" s="93">
        <v>4</v>
      </c>
      <c r="B10" s="18" t="s">
        <v>114</v>
      </c>
      <c r="C10" s="48" t="s">
        <v>13</v>
      </c>
      <c r="D10" s="5"/>
      <c r="E10" s="77"/>
      <c r="F10" s="6"/>
      <c r="G10" s="6"/>
      <c r="H10" s="6"/>
    </row>
    <row r="11" spans="1:8" x14ac:dyDescent="0.3">
      <c r="A11" s="93">
        <v>5</v>
      </c>
      <c r="B11" s="9" t="s">
        <v>120</v>
      </c>
      <c r="C11" s="48" t="s">
        <v>13</v>
      </c>
      <c r="D11" s="48">
        <v>0</v>
      </c>
      <c r="E11" s="77"/>
      <c r="F11" s="6"/>
      <c r="G11" s="6"/>
      <c r="H11" s="6"/>
    </row>
    <row r="12" spans="1:8" x14ac:dyDescent="0.3">
      <c r="A12" s="93">
        <v>6</v>
      </c>
      <c r="B12" s="9" t="s">
        <v>121</v>
      </c>
      <c r="C12" s="48" t="s">
        <v>13</v>
      </c>
      <c r="D12" s="48">
        <v>0</v>
      </c>
      <c r="E12" s="78"/>
      <c r="F12" s="6"/>
      <c r="G12" s="6"/>
      <c r="H12" s="6"/>
    </row>
    <row r="13" spans="1:8" ht="34.5" customHeight="1" x14ac:dyDescent="0.3">
      <c r="A13" s="93">
        <v>7</v>
      </c>
      <c r="B13" s="109" t="s">
        <v>180</v>
      </c>
      <c r="C13" s="110" t="s">
        <v>13</v>
      </c>
      <c r="D13" s="110">
        <f>D14+D15</f>
        <v>545905.98</v>
      </c>
      <c r="E13" s="78"/>
      <c r="F13" s="6"/>
      <c r="G13" s="6"/>
      <c r="H13" s="6"/>
    </row>
    <row r="14" spans="1:8" x14ac:dyDescent="0.3">
      <c r="A14" s="93">
        <v>8</v>
      </c>
      <c r="B14" s="9" t="s">
        <v>122</v>
      </c>
      <c r="C14" s="48" t="s">
        <v>13</v>
      </c>
      <c r="D14" s="58">
        <f>601703.64/9*6</f>
        <v>401135.76</v>
      </c>
      <c r="E14" s="78"/>
      <c r="F14" s="6"/>
      <c r="G14" s="6"/>
      <c r="H14" s="6"/>
    </row>
    <row r="15" spans="1:8" x14ac:dyDescent="0.3">
      <c r="A15" s="93">
        <v>9</v>
      </c>
      <c r="B15" s="9" t="s">
        <v>123</v>
      </c>
      <c r="C15" s="48" t="s">
        <v>13</v>
      </c>
      <c r="D15" s="72">
        <f>217155.33/9*6</f>
        <v>144770.22</v>
      </c>
      <c r="E15" s="78"/>
      <c r="F15" s="6"/>
      <c r="G15" s="6"/>
      <c r="H15" s="6"/>
    </row>
    <row r="16" spans="1:8" x14ac:dyDescent="0.3">
      <c r="A16" s="93">
        <v>10</v>
      </c>
      <c r="B16" s="109" t="s">
        <v>115</v>
      </c>
      <c r="C16" s="110" t="s">
        <v>13</v>
      </c>
      <c r="D16" s="110"/>
      <c r="E16" s="78"/>
      <c r="F16" s="6"/>
      <c r="G16" s="6"/>
      <c r="H16" s="69"/>
    </row>
    <row r="17" spans="1:8" x14ac:dyDescent="0.3">
      <c r="A17" s="93">
        <v>11</v>
      </c>
      <c r="B17" s="9" t="s">
        <v>181</v>
      </c>
      <c r="C17" s="48" t="s">
        <v>13</v>
      </c>
      <c r="D17" s="5">
        <f>D18+D19</f>
        <v>266267.54333333333</v>
      </c>
      <c r="E17" s="77"/>
      <c r="F17" s="6"/>
      <c r="G17" s="6"/>
      <c r="H17" s="6"/>
    </row>
    <row r="18" spans="1:8" x14ac:dyDescent="0.3">
      <c r="A18" s="93">
        <v>12</v>
      </c>
      <c r="B18" s="9" t="s">
        <v>271</v>
      </c>
      <c r="C18" s="48"/>
      <c r="D18" s="72">
        <v>195655.3233333333</v>
      </c>
      <c r="E18" s="79"/>
      <c r="F18" s="6"/>
      <c r="G18" s="6"/>
      <c r="H18" s="6"/>
    </row>
    <row r="19" spans="1:8" x14ac:dyDescent="0.3">
      <c r="A19" s="93">
        <v>13</v>
      </c>
      <c r="B19" s="9" t="s">
        <v>272</v>
      </c>
      <c r="C19" s="48"/>
      <c r="D19" s="72">
        <v>70612.22</v>
      </c>
      <c r="E19" s="79"/>
      <c r="F19" s="6"/>
      <c r="G19" s="6"/>
      <c r="H19" s="6"/>
    </row>
    <row r="20" spans="1:8" x14ac:dyDescent="0.3">
      <c r="A20" s="93">
        <v>14</v>
      </c>
      <c r="B20" s="9" t="s">
        <v>182</v>
      </c>
      <c r="C20" s="48" t="s">
        <v>13</v>
      </c>
      <c r="D20" s="5">
        <v>0</v>
      </c>
      <c r="E20" s="77"/>
      <c r="F20" s="6"/>
      <c r="G20" s="6"/>
      <c r="H20" s="6"/>
    </row>
    <row r="21" spans="1:8" x14ac:dyDescent="0.3">
      <c r="A21" s="93">
        <v>15</v>
      </c>
      <c r="B21" s="9" t="s">
        <v>124</v>
      </c>
      <c r="C21" s="48" t="s">
        <v>13</v>
      </c>
      <c r="D21" s="5">
        <v>0</v>
      </c>
      <c r="E21" s="77"/>
      <c r="F21" s="6"/>
      <c r="G21" s="6"/>
      <c r="H21" s="6"/>
    </row>
    <row r="22" spans="1:8" x14ac:dyDescent="0.3">
      <c r="A22" s="93">
        <v>16</v>
      </c>
      <c r="B22" s="9" t="s">
        <v>125</v>
      </c>
      <c r="C22" s="48" t="s">
        <v>13</v>
      </c>
      <c r="D22" s="5">
        <v>0</v>
      </c>
      <c r="E22" s="77"/>
      <c r="F22" s="6"/>
      <c r="G22" s="6"/>
      <c r="H22" s="6"/>
    </row>
    <row r="23" spans="1:8" x14ac:dyDescent="0.3">
      <c r="A23" s="93">
        <v>17</v>
      </c>
      <c r="B23" s="59" t="s">
        <v>116</v>
      </c>
      <c r="C23" s="58" t="s">
        <v>13</v>
      </c>
      <c r="D23" s="58">
        <f>D17</f>
        <v>266267.54333333333</v>
      </c>
      <c r="E23" s="78"/>
      <c r="F23" s="6"/>
      <c r="G23" s="6"/>
      <c r="H23" s="6"/>
    </row>
    <row r="24" spans="1:8" ht="31.2" x14ac:dyDescent="0.3">
      <c r="A24" s="93">
        <v>18</v>
      </c>
      <c r="B24" s="18" t="s">
        <v>117</v>
      </c>
      <c r="C24" s="48" t="s">
        <v>13</v>
      </c>
      <c r="D24" s="48"/>
      <c r="E24" s="78"/>
      <c r="F24" s="6"/>
      <c r="G24" s="6"/>
      <c r="H24" s="6"/>
    </row>
    <row r="25" spans="1:8" x14ac:dyDescent="0.3">
      <c r="A25" s="93">
        <v>19</v>
      </c>
      <c r="B25" s="9" t="s">
        <v>118</v>
      </c>
      <c r="C25" s="48" t="s">
        <v>13</v>
      </c>
      <c r="D25" s="5">
        <v>0</v>
      </c>
      <c r="E25" s="77"/>
      <c r="F25" s="6"/>
      <c r="G25" s="6"/>
      <c r="H25" s="6"/>
    </row>
    <row r="26" spans="1:8" x14ac:dyDescent="0.3">
      <c r="A26" s="93">
        <v>20</v>
      </c>
      <c r="B26" s="9" t="s">
        <v>119</v>
      </c>
      <c r="C26" s="48" t="s">
        <v>13</v>
      </c>
      <c r="D26" s="48">
        <f>D13-D17</f>
        <v>279638.43666666665</v>
      </c>
      <c r="E26" s="78"/>
      <c r="F26" s="6"/>
      <c r="G26" s="6"/>
      <c r="H26" s="6"/>
    </row>
    <row r="27" spans="1:8" ht="15.75" customHeight="1" x14ac:dyDescent="0.3">
      <c r="A27" s="130"/>
      <c r="B27" s="130"/>
      <c r="C27" s="130"/>
      <c r="D27" s="130"/>
      <c r="E27" s="131"/>
      <c r="F27" s="6"/>
      <c r="G27" s="6"/>
      <c r="H27" s="6"/>
    </row>
    <row r="28" spans="1:8" ht="21" customHeight="1" x14ac:dyDescent="0.3">
      <c r="A28" s="80"/>
      <c r="B28" s="81" t="s">
        <v>284</v>
      </c>
      <c r="C28" s="88"/>
      <c r="D28" s="82"/>
      <c r="E28" s="83"/>
      <c r="F28" s="6"/>
      <c r="G28" s="6"/>
      <c r="H28" s="6"/>
    </row>
    <row r="29" spans="1:8" ht="27.75" customHeight="1" x14ac:dyDescent="0.3">
      <c r="A29" s="133" t="s">
        <v>285</v>
      </c>
      <c r="B29" s="133"/>
      <c r="C29" s="133"/>
      <c r="D29" s="133"/>
      <c r="E29" s="134"/>
      <c r="F29" s="6"/>
      <c r="G29" s="6"/>
      <c r="H29" s="6"/>
    </row>
    <row r="30" spans="1:8" ht="74.25" customHeight="1" x14ac:dyDescent="0.3">
      <c r="A30" s="94"/>
      <c r="B30" s="60" t="s">
        <v>273</v>
      </c>
      <c r="C30" s="61" t="s">
        <v>294</v>
      </c>
      <c r="D30" s="60" t="s">
        <v>286</v>
      </c>
      <c r="E30" s="90"/>
      <c r="F30" s="6"/>
      <c r="G30" s="6"/>
      <c r="H30" s="6"/>
    </row>
    <row r="31" spans="1:8" x14ac:dyDescent="0.3">
      <c r="A31" s="94">
        <v>1</v>
      </c>
      <c r="B31" s="62" t="s">
        <v>274</v>
      </c>
      <c r="C31" s="112">
        <f>40000/7*6</f>
        <v>34285.71428571429</v>
      </c>
      <c r="D31" s="65" t="s">
        <v>224</v>
      </c>
      <c r="E31" s="90"/>
      <c r="F31" s="63"/>
      <c r="G31" s="6"/>
      <c r="H31" s="6"/>
    </row>
    <row r="32" spans="1:8" x14ac:dyDescent="0.3">
      <c r="A32" s="94">
        <v>2</v>
      </c>
      <c r="B32" s="62" t="s">
        <v>275</v>
      </c>
      <c r="C32" s="112">
        <f>19073/3*6</f>
        <v>38146</v>
      </c>
      <c r="D32" s="60" t="s">
        <v>241</v>
      </c>
      <c r="E32" s="90"/>
      <c r="F32" s="63"/>
      <c r="G32" s="6"/>
      <c r="H32" s="6"/>
    </row>
    <row r="33" spans="1:8" x14ac:dyDescent="0.3">
      <c r="A33" s="94">
        <v>3</v>
      </c>
      <c r="B33" s="64" t="s">
        <v>276</v>
      </c>
      <c r="C33" s="112">
        <f>15556/3*6</f>
        <v>31112</v>
      </c>
      <c r="D33" s="65" t="s">
        <v>243</v>
      </c>
      <c r="E33" s="90"/>
      <c r="F33" s="63"/>
      <c r="G33" s="6"/>
      <c r="H33" s="6"/>
    </row>
    <row r="34" spans="1:8" ht="36.75" customHeight="1" x14ac:dyDescent="0.3">
      <c r="A34" s="94">
        <v>4</v>
      </c>
      <c r="B34" s="64" t="s">
        <v>277</v>
      </c>
      <c r="C34" s="112">
        <f>40000/7*6</f>
        <v>34285.71428571429</v>
      </c>
      <c r="D34" s="65" t="s">
        <v>224</v>
      </c>
      <c r="E34" s="90"/>
      <c r="F34" s="63"/>
      <c r="G34" s="6"/>
      <c r="H34" s="6"/>
    </row>
    <row r="35" spans="1:8" ht="86.25" customHeight="1" x14ac:dyDescent="0.3">
      <c r="A35" s="94">
        <v>5</v>
      </c>
      <c r="B35" s="64" t="s">
        <v>278</v>
      </c>
      <c r="C35" s="112">
        <f>60000/7*6</f>
        <v>51428.57142857142</v>
      </c>
      <c r="D35" s="65" t="s">
        <v>224</v>
      </c>
      <c r="E35" s="63"/>
      <c r="F35" s="63"/>
      <c r="G35" s="6"/>
      <c r="H35" s="6"/>
    </row>
    <row r="36" spans="1:8" ht="20.25" customHeight="1" x14ac:dyDescent="0.3">
      <c r="A36" s="94">
        <v>6</v>
      </c>
      <c r="B36" s="67" t="s">
        <v>279</v>
      </c>
      <c r="C36" s="100">
        <v>2125</v>
      </c>
      <c r="D36" s="65" t="s">
        <v>310</v>
      </c>
      <c r="E36" s="104"/>
      <c r="F36" s="63"/>
      <c r="G36" s="6"/>
      <c r="H36" s="6"/>
    </row>
    <row r="37" spans="1:8" ht="35.25" customHeight="1" x14ac:dyDescent="0.3">
      <c r="A37" s="94">
        <v>7</v>
      </c>
      <c r="B37" s="67" t="s">
        <v>308</v>
      </c>
      <c r="C37" s="100">
        <v>1100</v>
      </c>
      <c r="D37" s="65"/>
      <c r="E37" s="104"/>
      <c r="F37" s="63"/>
      <c r="G37" s="6"/>
      <c r="H37" s="6"/>
    </row>
    <row r="38" spans="1:8" ht="84.75" customHeight="1" x14ac:dyDescent="0.3">
      <c r="A38" s="94">
        <v>8</v>
      </c>
      <c r="B38" s="67" t="s">
        <v>287</v>
      </c>
      <c r="C38" s="100">
        <f>1117*6</f>
        <v>6702</v>
      </c>
      <c r="D38" s="65" t="s">
        <v>224</v>
      </c>
      <c r="E38" s="104"/>
      <c r="F38" s="66"/>
      <c r="G38" s="6"/>
      <c r="H38" s="6"/>
    </row>
    <row r="39" spans="1:8" ht="84.75" customHeight="1" x14ac:dyDescent="0.3">
      <c r="A39" s="94">
        <v>9</v>
      </c>
      <c r="B39" s="67" t="s">
        <v>311</v>
      </c>
      <c r="C39" s="100">
        <v>10235</v>
      </c>
      <c r="D39" s="65"/>
      <c r="E39" s="104"/>
      <c r="F39" s="66"/>
      <c r="G39" s="6"/>
      <c r="H39" s="6"/>
    </row>
    <row r="40" spans="1:8" ht="15.75" customHeight="1" x14ac:dyDescent="0.3">
      <c r="A40" s="94">
        <v>10</v>
      </c>
      <c r="B40" s="64" t="s">
        <v>280</v>
      </c>
      <c r="C40" s="112">
        <v>5127</v>
      </c>
      <c r="D40" s="65" t="s">
        <v>313</v>
      </c>
      <c r="E40" s="104"/>
      <c r="F40" s="63"/>
      <c r="G40" s="6"/>
      <c r="H40" s="6"/>
    </row>
    <row r="41" spans="1:8" ht="23.25" customHeight="1" x14ac:dyDescent="0.3">
      <c r="A41" s="94">
        <v>11</v>
      </c>
      <c r="B41" s="68" t="s">
        <v>288</v>
      </c>
      <c r="C41" s="112">
        <f>0.2*D14</f>
        <v>80227.152000000002</v>
      </c>
      <c r="D41" s="65" t="s">
        <v>224</v>
      </c>
      <c r="E41" s="104"/>
      <c r="F41" s="63"/>
      <c r="G41" s="6"/>
      <c r="H41" s="6"/>
    </row>
    <row r="42" spans="1:8" ht="28.5" customHeight="1" x14ac:dyDescent="0.3">
      <c r="A42" s="95"/>
      <c r="B42" s="1"/>
      <c r="D42" s="90"/>
      <c r="E42" s="63"/>
      <c r="F42" s="63"/>
      <c r="G42" s="6"/>
      <c r="H42" s="6"/>
    </row>
    <row r="43" spans="1:8" ht="17.25" customHeight="1" x14ac:dyDescent="0.3">
      <c r="A43" s="95"/>
      <c r="B43" s="96" t="s">
        <v>289</v>
      </c>
      <c r="C43" s="97"/>
      <c r="D43" s="97"/>
      <c r="E43" s="63"/>
      <c r="F43" s="63"/>
      <c r="G43" s="6"/>
      <c r="H43" s="6"/>
    </row>
    <row r="44" spans="1:8" ht="21" customHeight="1" x14ac:dyDescent="0.3">
      <c r="A44" s="95"/>
      <c r="B44" s="135" t="s">
        <v>295</v>
      </c>
      <c r="C44" s="135"/>
      <c r="D44" s="98">
        <f>D15</f>
        <v>144770.22</v>
      </c>
      <c r="E44" s="63"/>
      <c r="F44" s="63"/>
      <c r="G44" s="6"/>
      <c r="H44" s="6"/>
    </row>
    <row r="45" spans="1:8" ht="20.25" customHeight="1" x14ac:dyDescent="0.3">
      <c r="A45" s="95"/>
      <c r="B45" s="135" t="s">
        <v>296</v>
      </c>
      <c r="C45" s="135"/>
      <c r="D45" s="98">
        <f>D19</f>
        <v>70612.22</v>
      </c>
      <c r="E45" s="63"/>
      <c r="F45" s="63"/>
      <c r="G45" s="6"/>
      <c r="H45" s="6"/>
    </row>
    <row r="46" spans="1:8" ht="17.25" customHeight="1" x14ac:dyDescent="0.3">
      <c r="A46" s="95"/>
      <c r="B46" s="99"/>
      <c r="C46" s="99"/>
      <c r="D46" s="98"/>
      <c r="E46" s="63"/>
      <c r="F46" s="63"/>
      <c r="G46" s="6"/>
      <c r="H46" s="6"/>
    </row>
    <row r="47" spans="1:8" ht="28.5" customHeight="1" x14ac:dyDescent="0.3">
      <c r="A47" s="95"/>
      <c r="B47" s="136" t="s">
        <v>290</v>
      </c>
      <c r="C47" s="136"/>
      <c r="D47" s="136"/>
      <c r="E47" s="137"/>
      <c r="F47" s="102"/>
      <c r="G47" s="102"/>
      <c r="H47" s="6"/>
    </row>
    <row r="48" spans="1:8" ht="67.5" customHeight="1" x14ac:dyDescent="0.3">
      <c r="A48" s="94"/>
      <c r="B48" s="108" t="s">
        <v>273</v>
      </c>
      <c r="C48" s="61" t="s">
        <v>294</v>
      </c>
      <c r="D48" s="103" t="s">
        <v>291</v>
      </c>
      <c r="E48" s="105"/>
      <c r="F48" s="63"/>
      <c r="G48" s="6"/>
      <c r="H48" s="6"/>
    </row>
    <row r="49" spans="1:8" ht="56.25" customHeight="1" x14ac:dyDescent="0.3">
      <c r="A49" s="94">
        <v>1</v>
      </c>
      <c r="B49" s="111" t="s">
        <v>299</v>
      </c>
      <c r="C49" s="100">
        <f>(210+190+190)*2</f>
        <v>1180</v>
      </c>
      <c r="D49" s="60" t="s">
        <v>300</v>
      </c>
      <c r="E49" s="105"/>
      <c r="F49" s="63"/>
      <c r="G49" s="6"/>
      <c r="H49" s="6"/>
    </row>
    <row r="50" spans="1:8" ht="102.75" customHeight="1" x14ac:dyDescent="0.3">
      <c r="A50" s="94">
        <v>2</v>
      </c>
      <c r="B50" s="62" t="s">
        <v>314</v>
      </c>
      <c r="C50" s="112">
        <v>1754.21</v>
      </c>
      <c r="D50" s="60" t="s">
        <v>312</v>
      </c>
      <c r="E50" s="105"/>
      <c r="F50" s="63"/>
      <c r="G50" s="6"/>
      <c r="H50" s="6"/>
    </row>
    <row r="51" spans="1:8" ht="84.75" customHeight="1" x14ac:dyDescent="0.3">
      <c r="A51" s="94">
        <v>3</v>
      </c>
      <c r="B51" s="111" t="s">
        <v>304</v>
      </c>
      <c r="C51" s="100">
        <f>(400+42+210)*2</f>
        <v>1304</v>
      </c>
      <c r="D51" s="60" t="s">
        <v>305</v>
      </c>
      <c r="E51" s="105"/>
      <c r="F51" s="63"/>
      <c r="G51" s="6"/>
      <c r="H51" s="6"/>
    </row>
    <row r="52" spans="1:8" ht="22.5" customHeight="1" x14ac:dyDescent="0.3">
      <c r="A52" s="94">
        <v>4</v>
      </c>
      <c r="B52" s="111" t="s">
        <v>307</v>
      </c>
      <c r="C52" s="100">
        <v>895</v>
      </c>
      <c r="D52" s="60"/>
      <c r="E52" s="105"/>
      <c r="F52" s="63"/>
      <c r="G52" s="6"/>
      <c r="H52" s="6"/>
    </row>
    <row r="53" spans="1:8" ht="38.25" customHeight="1" x14ac:dyDescent="0.3">
      <c r="A53" s="94">
        <v>5</v>
      </c>
      <c r="B53" s="111" t="s">
        <v>302</v>
      </c>
      <c r="C53" s="100">
        <v>470</v>
      </c>
      <c r="D53" s="60" t="s">
        <v>301</v>
      </c>
      <c r="E53" s="105"/>
      <c r="F53" s="63"/>
      <c r="G53" s="6"/>
      <c r="H53" s="6"/>
    </row>
    <row r="54" spans="1:8" ht="36" customHeight="1" x14ac:dyDescent="0.3">
      <c r="A54" s="94">
        <v>6</v>
      </c>
      <c r="B54" s="111" t="s">
        <v>306</v>
      </c>
      <c r="C54" s="100">
        <v>450</v>
      </c>
      <c r="D54" s="60" t="s">
        <v>303</v>
      </c>
      <c r="E54" s="105"/>
      <c r="F54" s="63"/>
      <c r="G54" s="6"/>
      <c r="H54" s="6"/>
    </row>
    <row r="55" spans="1:8" ht="71.25" customHeight="1" x14ac:dyDescent="0.3">
      <c r="A55" s="94">
        <v>7</v>
      </c>
      <c r="B55" s="107" t="s">
        <v>297</v>
      </c>
      <c r="C55" s="100">
        <f>(550+100+56+60+200)*2</f>
        <v>1932</v>
      </c>
      <c r="D55" s="60" t="s">
        <v>298</v>
      </c>
      <c r="E55" s="105"/>
      <c r="F55" s="63"/>
      <c r="G55" s="6"/>
      <c r="H55" s="6"/>
    </row>
    <row r="56" spans="1:8" ht="27" customHeight="1" x14ac:dyDescent="0.3">
      <c r="A56" s="94">
        <v>8</v>
      </c>
      <c r="B56" s="101" t="s">
        <v>292</v>
      </c>
      <c r="C56" s="112">
        <f>SUM(C49:C55)</f>
        <v>7985.21</v>
      </c>
      <c r="D56" s="103"/>
      <c r="E56" s="106"/>
      <c r="F56" s="6"/>
      <c r="G56" s="6"/>
      <c r="H56" s="6"/>
    </row>
    <row r="57" spans="1:8" ht="35.25" customHeight="1" x14ac:dyDescent="0.3">
      <c r="A57" s="95"/>
      <c r="B57" s="99" t="s">
        <v>293</v>
      </c>
      <c r="C57" s="96">
        <f>D45-C56</f>
        <v>62627.01</v>
      </c>
      <c r="D57" s="90"/>
      <c r="E57" s="63"/>
      <c r="F57" s="6"/>
      <c r="G57" s="6"/>
      <c r="H57" s="6"/>
    </row>
    <row r="58" spans="1:8" ht="36.75" customHeight="1" x14ac:dyDescent="0.3">
      <c r="A58" s="132" t="s">
        <v>283</v>
      </c>
      <c r="B58" s="132"/>
      <c r="C58" s="132"/>
      <c r="D58" s="132"/>
      <c r="E58" s="132"/>
      <c r="F58" s="6"/>
      <c r="G58" s="6"/>
      <c r="H58" s="6"/>
    </row>
    <row r="59" spans="1:8" ht="36.75" customHeight="1" x14ac:dyDescent="0.3">
      <c r="A59" s="95"/>
      <c r="B59" s="73"/>
      <c r="C59" s="89"/>
      <c r="D59" s="73"/>
      <c r="E59" s="73"/>
      <c r="F59" s="6"/>
      <c r="G59" s="6"/>
      <c r="H59" s="6"/>
    </row>
  </sheetData>
  <mergeCells count="8">
    <mergeCell ref="D1:E3"/>
    <mergeCell ref="A4:E4"/>
    <mergeCell ref="A27:E27"/>
    <mergeCell ref="A58:E58"/>
    <mergeCell ref="A29:E29"/>
    <mergeCell ref="B44:C44"/>
    <mergeCell ref="B45:C45"/>
    <mergeCell ref="B47:E47"/>
  </mergeCells>
  <pageMargins left="0.70866141732283472" right="0.70866141732283472" top="0.31496062992125984" bottom="0.31496062992125984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2023-04-18T07:48:07Z</dcterms:modified>
</cp:coreProperties>
</file>