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C6E27C81-A000-4796-9216-C229AA9E9BAB}" xr6:coauthVersionLast="38" xr6:coauthVersionMax="38" xr10:uidLastSave="{00000000-0000-0000-0000-000000000000}"/>
  <bookViews>
    <workbookView xWindow="0" yWindow="0" windowWidth="20490" windowHeight="7155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79021"/>
</workbook>
</file>

<file path=xl/calcChain.xml><?xml version="1.0" encoding="utf-8"?>
<calcChain xmlns="http://schemas.openxmlformats.org/spreadsheetml/2006/main">
  <c r="C40" i="12" l="1"/>
  <c r="C54" i="12" l="1"/>
  <c r="C55" i="12" s="1"/>
  <c r="C52" i="12"/>
  <c r="C50" i="12"/>
  <c r="D26" i="12" l="1"/>
  <c r="D15" i="12"/>
  <c r="D14" i="12"/>
  <c r="C37" i="12" l="1"/>
  <c r="C35" i="12"/>
  <c r="C34" i="12"/>
  <c r="C33" i="12"/>
  <c r="C32" i="12"/>
  <c r="C31" i="12"/>
  <c r="D17" i="12" l="1"/>
  <c r="D23" i="12" s="1"/>
  <c r="D44" i="12" l="1"/>
  <c r="D43" i="12" l="1"/>
  <c r="D13" i="12" l="1"/>
  <c r="D36" i="5" l="1"/>
</calcChain>
</file>

<file path=xl/sharedStrings.xml><?xml version="1.0" encoding="utf-8"?>
<sst xmlns="http://schemas.openxmlformats.org/spreadsheetml/2006/main" count="861" uniqueCount="312">
  <si>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</si>
  <si>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</si>
  <si>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</si>
  <si>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</si>
  <si>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</si>
  <si>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</si>
  <si>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</si>
  <si>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</si>
  <si>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</si>
  <si>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</si>
  <si>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</si>
  <si>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</si>
  <si>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</si>
  <si>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</si>
  <si>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</si>
  <si>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</si>
  <si>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</si>
  <si>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</si>
  <si>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</si>
  <si>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</si>
  <si>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</si>
  <si>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</si>
  <si>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</si>
  <si>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</si>
  <si>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</si>
  <si>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</si>
  <si>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</si>
  <si>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</si>
  <si>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</si>
  <si>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</si>
  <si>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</si>
  <si>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</si>
  <si>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</si>
  <si>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</si>
  <si>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</si>
  <si>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</si>
  <si>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</si>
  <si>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</si>
  <si>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</si>
  <si>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</si>
  <si>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</si>
  <si>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</si>
  <si>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</si>
  <si>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</si>
  <si>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</si>
  <si>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</si>
  <si>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</si>
  <si>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</si>
  <si>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</si>
  <si>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</si>
  <si>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</si>
  <si>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</si>
  <si>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</si>
  <si>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</si>
  <si>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</si>
  <si>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</si>
  <si>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</si>
  <si>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</si>
  <si>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</si>
  <si>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</si>
  <si>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</si>
  <si>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</si>
  <si>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</si>
  <si>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</si>
  <si>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</si>
  <si>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</si>
  <si>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</si>
  <si>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</si>
  <si>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</si>
  <si>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</si>
  <si>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</si>
  <si>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</si>
  <si>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</si>
  <si>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</si>
  <si>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</si>
  <si>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</si>
  <si>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</si>
  <si>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</si>
  <si>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</si>
  <si>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</si>
  <si>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</si>
  <si>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</si>
  <si>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</si>
  <si>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</si>
  <si>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</si>
  <si>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</si>
  <si>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</si>
  <si>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</si>
  <si>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</si>
  <si>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</si>
  <si>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</si>
  <si>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</si>
  <si>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</si>
  <si>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</si>
  <si>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</si>
  <si>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</si>
  <si>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</si>
  <si>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</si>
  <si>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</si>
  <si>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</si>
  <si>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</si>
  <si>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</si>
  <si>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</si>
  <si>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</si>
  <si>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</si>
  <si>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</si>
  <si>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</si>
  <si>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</si>
  <si>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</si>
  <si>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</si>
  <si>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</si>
  <si>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</si>
  <si>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</si>
  <si>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</si>
  <si>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</si>
  <si>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</si>
  <si>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</si>
  <si>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</si>
  <si>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</si>
  <si>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</si>
  <si>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</si>
  <si>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</si>
  <si>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</si>
  <si>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</si>
  <si>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</si>
  <si>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</si>
  <si>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</si>
  <si>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</si>
  <si>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</si>
  <si>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</si>
  <si>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</si>
  <si>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</si>
  <si>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</si>
  <si>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</si>
  <si>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</si>
  <si>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</si>
  <si>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</si>
  <si>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</si>
  <si>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</si>
  <si>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</si>
  <si>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</si>
  <si>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</si>
  <si>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</si>
  <si>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</si>
  <si>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</si>
  <si>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</si>
  <si>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</si>
  <si>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</si>
  <si>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</si>
  <si>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</si>
  <si>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</si>
  <si>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</si>
  <si>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</si>
  <si>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</si>
  <si>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</si>
  <si>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</si>
  <si>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</si>
  <si>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</si>
  <si>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</si>
  <si>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</si>
  <si>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</si>
  <si>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</si>
  <si>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</si>
  <si>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</si>
  <si>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</si>
  <si>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</si>
  <si>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</si>
  <si>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</si>
  <si>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</si>
  <si>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</si>
  <si>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</si>
  <si>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</si>
  <si>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</si>
  <si>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</si>
  <si>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</si>
  <si>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</si>
  <si>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</si>
  <si>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</si>
  <si>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</si>
  <si>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</si>
  <si>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</si>
  <si>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</si>
  <si>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</si>
  <si>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</si>
  <si>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</si>
  <si>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</si>
  <si>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</si>
  <si>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</si>
  <si>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</si>
  <si>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</si>
  <si>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</si>
  <si>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</si>
  <si>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</si>
  <si>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</si>
  <si>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</si>
  <si>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</si>
  <si>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</si>
  <si>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</si>
  <si>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</si>
  <si>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</si>
  <si>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</si>
  <si>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</si>
  <si>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</si>
  <si>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</si>
  <si>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</si>
  <si>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</si>
  <si>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</si>
  <si>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</si>
  <si>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</si>
  <si>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</si>
  <si>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</si>
  <si>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</si>
  <si>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</si>
  <si>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</si>
  <si>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</si>
  <si>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</si>
  <si>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</si>
  <si>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</si>
  <si>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</si>
  <si>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</si>
  <si>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</si>
  <si>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</si>
  <si>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</si>
  <si>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</si>
  <si>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</si>
  <si>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</si>
  <si>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</si>
  <si>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</si>
  <si>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</si>
  <si>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</si>
  <si>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</si>
  <si>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</si>
  <si>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</si>
  <si>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</si>
  <si>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</si>
  <si>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</si>
  <si>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</si>
  <si>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</si>
  <si>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</si>
  <si>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</si>
  <si>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</si>
  <si>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</si>
  <si>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</si>
  <si>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</si>
  <si>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</si>
  <si>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</si>
  <si>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</si>
  <si>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</si>
  <si>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</si>
  <si>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</si>
  <si>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</si>
  <si>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</si>
  <si>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</si>
  <si>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</si>
  <si>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</si>
  <si>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</si>
  <si>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</si>
  <si>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</si>
  <si>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</si>
  <si>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</si>
  <si>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</si>
  <si>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</si>
  <si>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</si>
  <si>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</si>
  <si>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</si>
  <si>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</si>
  <si>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</si>
  <si>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</si>
  <si>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</si>
  <si>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</si>
  <si>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</si>
  <si>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</si>
  <si>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</si>
  <si>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</si>
  <si>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</si>
  <si>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</si>
  <si>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</si>
  <si>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</si>
  <si>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</si>
  <si>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</si>
  <si>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</si>
  <si>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</si>
  <si>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</si>
  <si>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</si>
  <si>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</si>
  <si>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</si>
  <si>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</si>
  <si>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</si>
  <si>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</si>
  <si>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</si>
  <si>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</si>
  <si>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</si>
  <si>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</si>
  <si>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</si>
  <si>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</si>
  <si>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</si>
  <si>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</si>
  <si>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>Установка заглушек системы водоотведения (канализации) в подвале 3 подъезда</t>
  </si>
  <si>
    <t>Крепление  в подвале 3 подъезда участка системы водоотведения</t>
  </si>
  <si>
    <t>1 хомут</t>
  </si>
  <si>
    <t>1 шт</t>
  </si>
  <si>
    <t>Установка решеток на вентиляционные продухи подвального помещения</t>
  </si>
  <si>
    <t>Закрытие вентиляционных продухов подвального помещения</t>
  </si>
  <si>
    <t>Отчет об исполнении ООО "УК "Прибайкальская" договора управления МКД п. Чистые Ключи д. 7 за период с 01.07.2022 г. по 31.12.2022 г.</t>
  </si>
  <si>
    <t>Вывод водоснабжения для уборщицы в подвальном помещении 5 подъезда</t>
  </si>
  <si>
    <t>кран 20мм 1шт., угол ппр 20 мм 5 шт., муфта болт 15на20мм 1шт, клипсы 3 шт, труба 20мм 4,5 м</t>
  </si>
  <si>
    <t>труба 100мм 2м 5шт., труба 100мм 0,5м 4шт., тройник 5 шт., труба 100мм 0,15м 4шт., переход с чугуна пластик 1шт., переход 100мм на 50 мм 1 шт., компенсационная муфта 1 шт.</t>
  </si>
  <si>
    <t>Замена стояка системы холодного водоснабжения в кв. 18.</t>
  </si>
  <si>
    <t>труба ппр 25 мм 3 м, тройник ппр 25 мм на 20 мм, отвод ппр 25 мм 1шт.</t>
  </si>
  <si>
    <t>Замена стояка системы водоотведения (какнализации) кв. 18, 21, 24, 27, 30</t>
  </si>
  <si>
    <t xml:space="preserve"> 1 раз</t>
  </si>
  <si>
    <t>1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</si>
</sst>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9" fillId="0" borderId="1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2" fontId="16" fillId="0" borderId="1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6" t="s">
        <v>126</v>
      </c>
      <c r="B1" s="126"/>
      <c r="C1" s="126"/>
      <c r="D1" s="126"/>
    </row>
    <row r="2" spans="1:4" s="14" customFormat="1" x14ac:dyDescent="0.25"/>
    <row r="3" spans="1:4" s="14" customFormat="1" x14ac:dyDescent="0.25">
      <c r="A3" s="127" t="s">
        <v>14</v>
      </c>
      <c r="B3" s="127"/>
      <c r="C3" s="127"/>
      <c r="D3" s="12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5" t="s">
        <v>15</v>
      </c>
      <c r="B7" s="125"/>
      <c r="C7" s="125"/>
      <c r="D7" s="125"/>
    </row>
    <row r="8" spans="1:4" s="6" customFormat="1" ht="30" customHeight="1" x14ac:dyDescent="0.25">
      <c r="A8" s="4" t="s">
        <v>127</v>
      </c>
      <c r="B8" s="3" t="s">
        <v>16</v>
      </c>
      <c r="C8" s="5" t="s">
        <v>5</v>
      </c>
      <c r="D8" s="21" t="s">
        <v>183</v>
      </c>
    </row>
    <row r="9" spans="1:4" s="6" customFormat="1" ht="20.100000000000001" customHeight="1" x14ac:dyDescent="0.25">
      <c r="A9" s="4" t="s">
        <v>128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5" t="s">
        <v>39</v>
      </c>
      <c r="B10" s="125"/>
      <c r="C10" s="125"/>
      <c r="D10" s="125"/>
    </row>
    <row r="11" spans="1:4" s="6" customFormat="1" ht="111.75" customHeight="1" x14ac:dyDescent="0.25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25">
      <c r="A12" s="125" t="s">
        <v>19</v>
      </c>
      <c r="B12" s="125"/>
      <c r="C12" s="125"/>
      <c r="D12" s="125"/>
    </row>
    <row r="13" spans="1:4" s="6" customFormat="1" ht="54" customHeight="1" x14ac:dyDescent="0.25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25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25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25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25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25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25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25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25" t="s">
        <v>30</v>
      </c>
      <c r="B37" s="125"/>
      <c r="C37" s="125"/>
      <c r="D37" s="125"/>
    </row>
    <row r="38" spans="1:4" s="6" customFormat="1" ht="20.100000000000001" customHeight="1" x14ac:dyDescent="0.25">
      <c r="A38" s="4" t="s">
        <v>164</v>
      </c>
      <c r="B38" s="3" t="s">
        <v>31</v>
      </c>
      <c r="C38" s="13" t="s">
        <v>5</v>
      </c>
      <c r="D38" s="22" t="s">
        <v>188</v>
      </c>
    </row>
    <row r="39" spans="1:4" s="6" customFormat="1" ht="20.100000000000001" customHeight="1" x14ac:dyDescent="0.25">
      <c r="A39" s="4" t="s">
        <v>165</v>
      </c>
      <c r="B39" s="3" t="s">
        <v>32</v>
      </c>
      <c r="C39" s="13" t="s">
        <v>5</v>
      </c>
      <c r="D39" s="22" t="s">
        <v>189</v>
      </c>
    </row>
    <row r="40" spans="1:4" s="6" customFormat="1" ht="20.100000000000001" customHeight="1" x14ac:dyDescent="0.25">
      <c r="A40" s="4" t="s">
        <v>166</v>
      </c>
      <c r="B40" s="3" t="s">
        <v>33</v>
      </c>
      <c r="C40" s="13" t="s">
        <v>5</v>
      </c>
      <c r="D40" s="22" t="s">
        <v>189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topLeftCell="A28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3" t="s">
        <v>83</v>
      </c>
      <c r="B1" s="133"/>
      <c r="C1" s="133"/>
      <c r="D1" s="13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25" t="s">
        <v>41</v>
      </c>
      <c r="B5" s="125"/>
      <c r="C5" s="125"/>
      <c r="D5" s="12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25">
      <c r="A7" s="125" t="s">
        <v>167</v>
      </c>
      <c r="B7" s="125"/>
      <c r="C7" s="125"/>
      <c r="D7" s="125"/>
    </row>
    <row r="8" spans="1:4" s="6" customFormat="1" ht="19.5" customHeight="1" x14ac:dyDescent="0.25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25">
      <c r="A10" s="125" t="s">
        <v>84</v>
      </c>
      <c r="B10" s="125"/>
      <c r="C10" s="125"/>
      <c r="D10" s="125"/>
    </row>
    <row r="11" spans="1:4" s="6" customFormat="1" ht="20.100000000000001" customHeight="1" x14ac:dyDescent="0.25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25">
      <c r="A12" s="129" t="s">
        <v>44</v>
      </c>
      <c r="B12" s="129"/>
      <c r="C12" s="129"/>
      <c r="D12" s="129"/>
    </row>
    <row r="13" spans="1:4" s="6" customFormat="1" ht="20.25" customHeight="1" x14ac:dyDescent="0.25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25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25">
      <c r="A15" s="129" t="s">
        <v>47</v>
      </c>
      <c r="B15" s="129"/>
      <c r="C15" s="129"/>
      <c r="D15" s="129"/>
    </row>
    <row r="16" spans="1:4" s="6" customFormat="1" ht="20.100000000000001" customHeight="1" x14ac:dyDescent="0.25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25" t="s">
        <v>49</v>
      </c>
      <c r="B17" s="125"/>
      <c r="C17" s="125"/>
      <c r="D17" s="125"/>
    </row>
    <row r="18" spans="1:4" s="6" customFormat="1" ht="20.100000000000001" customHeight="1" x14ac:dyDescent="0.25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25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25" t="s">
        <v>85</v>
      </c>
      <c r="B20" s="125"/>
      <c r="C20" s="125"/>
      <c r="D20" s="125"/>
    </row>
    <row r="21" spans="1:4" s="6" customFormat="1" ht="20.100000000000001" customHeight="1" x14ac:dyDescent="0.25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25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">
      <c r="A24" s="128" t="s">
        <v>55</v>
      </c>
      <c r="B24" s="128"/>
      <c r="C24" s="128"/>
      <c r="D24" s="128"/>
    </row>
    <row r="25" spans="1:4" s="6" customFormat="1" ht="20.100000000000001" customHeight="1" x14ac:dyDescent="0.25">
      <c r="A25" s="130">
        <v>14</v>
      </c>
      <c r="B25" s="54" t="s">
        <v>56</v>
      </c>
      <c r="C25" s="26" t="s">
        <v>5</v>
      </c>
      <c r="D25" s="27" t="s">
        <v>192</v>
      </c>
    </row>
    <row r="26" spans="1:4" s="6" customFormat="1" ht="53.25" customHeight="1" x14ac:dyDescent="0.25">
      <c r="A26" s="131"/>
      <c r="B26" s="7" t="s">
        <v>57</v>
      </c>
      <c r="C26" s="5" t="s">
        <v>5</v>
      </c>
      <c r="D26" s="28" t="s">
        <v>262</v>
      </c>
    </row>
    <row r="27" spans="1:4" s="6" customFormat="1" ht="36.75" customHeight="1" x14ac:dyDescent="0.25">
      <c r="A27" s="13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31"/>
      <c r="B28" s="3" t="s">
        <v>59</v>
      </c>
      <c r="C28" s="5" t="s">
        <v>5</v>
      </c>
      <c r="D28" s="50" t="s">
        <v>207</v>
      </c>
    </row>
    <row r="29" spans="1:4" s="6" customFormat="1" ht="20.100000000000001" customHeight="1" x14ac:dyDescent="0.25">
      <c r="A29" s="13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32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30">
        <v>15</v>
      </c>
      <c r="B31" s="54" t="s">
        <v>56</v>
      </c>
      <c r="C31" s="26" t="s">
        <v>5</v>
      </c>
      <c r="D31" s="27" t="s">
        <v>226</v>
      </c>
    </row>
    <row r="32" spans="1:4" s="6" customFormat="1" ht="20.100000000000001" customHeight="1" x14ac:dyDescent="0.25">
      <c r="A32" s="131"/>
      <c r="B32" s="7" t="s">
        <v>57</v>
      </c>
      <c r="C32" s="5" t="s">
        <v>5</v>
      </c>
      <c r="D32" s="28" t="s">
        <v>202</v>
      </c>
    </row>
    <row r="33" spans="1:4" s="6" customFormat="1" ht="37.5" customHeight="1" x14ac:dyDescent="0.25">
      <c r="A33" s="131"/>
      <c r="B33" s="3" t="s">
        <v>58</v>
      </c>
      <c r="C33" s="5" t="s">
        <v>5</v>
      </c>
      <c r="D33" s="50" t="s">
        <v>203</v>
      </c>
    </row>
    <row r="34" spans="1:4" s="6" customFormat="1" ht="20.100000000000001" customHeight="1" x14ac:dyDescent="0.25">
      <c r="A34" s="131"/>
      <c r="B34" s="3" t="s">
        <v>59</v>
      </c>
      <c r="C34" s="5" t="s">
        <v>5</v>
      </c>
      <c r="D34" s="50" t="s">
        <v>221</v>
      </c>
    </row>
    <row r="35" spans="1:4" s="6" customFormat="1" ht="20.100000000000001" customHeight="1" x14ac:dyDescent="0.25">
      <c r="A35" s="131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32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30">
        <v>16</v>
      </c>
      <c r="B37" s="54" t="s">
        <v>56</v>
      </c>
      <c r="C37" s="26" t="s">
        <v>5</v>
      </c>
      <c r="D37" s="27" t="s">
        <v>237</v>
      </c>
    </row>
    <row r="38" spans="1:4" s="6" customFormat="1" ht="20.100000000000001" customHeight="1" x14ac:dyDescent="0.25">
      <c r="A38" s="131"/>
      <c r="B38" s="7" t="s">
        <v>57</v>
      </c>
      <c r="C38" s="5" t="s">
        <v>5</v>
      </c>
      <c r="D38" s="28" t="s">
        <v>202</v>
      </c>
    </row>
    <row r="39" spans="1:4" s="6" customFormat="1" ht="39" customHeight="1" x14ac:dyDescent="0.25">
      <c r="A39" s="131"/>
      <c r="B39" s="3" t="s">
        <v>58</v>
      </c>
      <c r="C39" s="5" t="s">
        <v>5</v>
      </c>
      <c r="D39" s="50" t="s">
        <v>254</v>
      </c>
    </row>
    <row r="40" spans="1:4" s="6" customFormat="1" ht="20.100000000000001" customHeight="1" x14ac:dyDescent="0.25">
      <c r="A40" s="131"/>
      <c r="B40" s="3" t="s">
        <v>59</v>
      </c>
      <c r="C40" s="5" t="s">
        <v>5</v>
      </c>
      <c r="D40" s="50" t="s">
        <v>255</v>
      </c>
    </row>
    <row r="41" spans="1:4" s="6" customFormat="1" ht="20.100000000000001" customHeight="1" x14ac:dyDescent="0.25">
      <c r="A41" s="131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32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29" t="s">
        <v>62</v>
      </c>
      <c r="B43" s="129"/>
      <c r="C43" s="129"/>
      <c r="D43" s="129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9" t="s">
        <v>65</v>
      </c>
      <c r="B46" s="129"/>
      <c r="C46" s="129"/>
      <c r="D46" s="129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25">
      <c r="A48" s="129" t="s">
        <v>67</v>
      </c>
      <c r="B48" s="129"/>
      <c r="C48" s="129"/>
      <c r="D48" s="129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25">
      <c r="A50" s="129" t="s">
        <v>69</v>
      </c>
      <c r="B50" s="129"/>
      <c r="C50" s="129"/>
      <c r="D50" s="129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25">
      <c r="A52" s="125" t="s">
        <v>71</v>
      </c>
      <c r="B52" s="125"/>
      <c r="C52" s="125"/>
      <c r="D52" s="125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29" t="s">
        <v>74</v>
      </c>
      <c r="B55" s="129"/>
      <c r="C55" s="129"/>
      <c r="D55" s="129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25">
      <c r="A57" s="129" t="s">
        <v>76</v>
      </c>
      <c r="B57" s="129"/>
      <c r="C57" s="129"/>
      <c r="D57" s="129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205</v>
      </c>
    </row>
    <row r="59" spans="1:4" s="6" customFormat="1" ht="20.100000000000001" customHeight="1" x14ac:dyDescent="0.25">
      <c r="A59" s="129" t="s">
        <v>78</v>
      </c>
      <c r="B59" s="129"/>
      <c r="C59" s="129"/>
      <c r="D59" s="129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25">
      <c r="A61" s="129" t="s">
        <v>80</v>
      </c>
      <c r="B61" s="129"/>
      <c r="C61" s="129"/>
      <c r="D61" s="129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25">
      <c r="A63" s="125" t="s">
        <v>86</v>
      </c>
      <c r="B63" s="125"/>
      <c r="C63" s="125"/>
      <c r="D63" s="125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6" t="s">
        <v>90</v>
      </c>
      <c r="B1" s="126"/>
      <c r="C1" s="126"/>
      <c r="D1" s="126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30">
        <v>1</v>
      </c>
      <c r="B5" s="25" t="s">
        <v>87</v>
      </c>
      <c r="C5" s="26" t="s">
        <v>5</v>
      </c>
      <c r="D5" s="27" t="s">
        <v>208</v>
      </c>
    </row>
    <row r="6" spans="1:4" s="6" customFormat="1" ht="20.100000000000001" customHeight="1" x14ac:dyDescent="0.25">
      <c r="A6" s="131"/>
      <c r="B6" s="7" t="s">
        <v>59</v>
      </c>
      <c r="C6" s="5" t="s">
        <v>5</v>
      </c>
      <c r="D6" s="28" t="s">
        <v>209</v>
      </c>
    </row>
    <row r="7" spans="1:4" s="6" customFormat="1" ht="36.75" customHeight="1" x14ac:dyDescent="0.25">
      <c r="A7" s="131"/>
      <c r="B7" s="7" t="s">
        <v>88</v>
      </c>
      <c r="C7" s="5" t="s">
        <v>13</v>
      </c>
      <c r="D7" s="53" t="s">
        <v>253</v>
      </c>
    </row>
    <row r="8" spans="1:4" s="6" customFormat="1" ht="32.25" customHeight="1" x14ac:dyDescent="0.25">
      <c r="A8" s="131"/>
      <c r="B8" s="3" t="s">
        <v>169</v>
      </c>
      <c r="C8" s="5" t="s">
        <v>5</v>
      </c>
      <c r="D8" s="28"/>
    </row>
    <row r="9" spans="1:4" s="6" customFormat="1" ht="34.5" customHeight="1" x14ac:dyDescent="0.25">
      <c r="A9" s="131"/>
      <c r="B9" s="3" t="s">
        <v>170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1"/>
      <c r="B10" s="3" t="s">
        <v>171</v>
      </c>
      <c r="C10" s="5" t="s">
        <v>5</v>
      </c>
      <c r="D10" s="28" t="s">
        <v>224</v>
      </c>
    </row>
    <row r="11" spans="1:4" s="6" customFormat="1" ht="20.100000000000001" customHeight="1" thickBot="1" x14ac:dyDescent="0.3">
      <c r="A11" s="132"/>
      <c r="B11" s="51" t="s">
        <v>89</v>
      </c>
      <c r="C11" s="30" t="s">
        <v>5</v>
      </c>
      <c r="D11" s="31" t="s">
        <v>244</v>
      </c>
    </row>
    <row r="12" spans="1:4" s="6" customFormat="1" ht="47.25" x14ac:dyDescent="0.25">
      <c r="A12" s="130">
        <v>2</v>
      </c>
      <c r="B12" s="25" t="s">
        <v>87</v>
      </c>
      <c r="C12" s="26" t="s">
        <v>5</v>
      </c>
      <c r="D12" s="27" t="s">
        <v>210</v>
      </c>
    </row>
    <row r="13" spans="1:4" s="6" customFormat="1" x14ac:dyDescent="0.25">
      <c r="A13" s="131"/>
      <c r="B13" s="7" t="s">
        <v>59</v>
      </c>
      <c r="C13" s="5" t="s">
        <v>5</v>
      </c>
      <c r="D13" s="28" t="s">
        <v>209</v>
      </c>
    </row>
    <row r="14" spans="1:4" s="6" customFormat="1" ht="30" x14ac:dyDescent="0.25">
      <c r="A14" s="131"/>
      <c r="B14" s="7" t="s">
        <v>88</v>
      </c>
      <c r="C14" s="5" t="s">
        <v>13</v>
      </c>
      <c r="D14" s="53" t="s">
        <v>253</v>
      </c>
    </row>
    <row r="15" spans="1:4" ht="31.5" x14ac:dyDescent="0.25">
      <c r="A15" s="131"/>
      <c r="B15" s="3" t="s">
        <v>169</v>
      </c>
      <c r="C15" s="5" t="s">
        <v>5</v>
      </c>
      <c r="D15" s="28"/>
    </row>
    <row r="16" spans="1:4" ht="31.5" x14ac:dyDescent="0.25">
      <c r="A16" s="131"/>
      <c r="B16" s="3" t="s">
        <v>170</v>
      </c>
      <c r="C16" s="5" t="s">
        <v>5</v>
      </c>
      <c r="D16" s="28" t="s">
        <v>17</v>
      </c>
    </row>
    <row r="17" spans="1:4" x14ac:dyDescent="0.25">
      <c r="A17" s="131"/>
      <c r="B17" s="3" t="s">
        <v>171</v>
      </c>
      <c r="C17" s="5" t="s">
        <v>5</v>
      </c>
      <c r="D17" s="28" t="s">
        <v>224</v>
      </c>
    </row>
    <row r="18" spans="1:4" ht="16.5" thickBot="1" x14ac:dyDescent="0.3">
      <c r="A18" s="132"/>
      <c r="B18" s="51" t="s">
        <v>89</v>
      </c>
      <c r="C18" s="30" t="s">
        <v>5</v>
      </c>
      <c r="D18" s="31" t="s">
        <v>244</v>
      </c>
    </row>
    <row r="19" spans="1:4" x14ac:dyDescent="0.25">
      <c r="A19" s="130">
        <v>3</v>
      </c>
      <c r="B19" s="25" t="s">
        <v>87</v>
      </c>
      <c r="C19" s="26" t="s">
        <v>5</v>
      </c>
      <c r="D19" s="27" t="s">
        <v>211</v>
      </c>
    </row>
    <row r="20" spans="1:4" x14ac:dyDescent="0.25">
      <c r="A20" s="131"/>
      <c r="B20" s="7" t="s">
        <v>59</v>
      </c>
      <c r="C20" s="5" t="s">
        <v>5</v>
      </c>
      <c r="D20" s="28" t="s">
        <v>219</v>
      </c>
    </row>
    <row r="21" spans="1:4" ht="30" x14ac:dyDescent="0.25">
      <c r="A21" s="131"/>
      <c r="B21" s="7" t="s">
        <v>88</v>
      </c>
      <c r="C21" s="5" t="s">
        <v>13</v>
      </c>
      <c r="D21" s="53" t="s">
        <v>253</v>
      </c>
    </row>
    <row r="22" spans="1:4" ht="31.5" x14ac:dyDescent="0.25">
      <c r="A22" s="131"/>
      <c r="B22" s="3" t="s">
        <v>169</v>
      </c>
      <c r="C22" s="5" t="s">
        <v>5</v>
      </c>
      <c r="D22" s="28"/>
    </row>
    <row r="23" spans="1:4" ht="31.5" x14ac:dyDescent="0.25">
      <c r="A23" s="131"/>
      <c r="B23" s="3" t="s">
        <v>170</v>
      </c>
      <c r="C23" s="5" t="s">
        <v>5</v>
      </c>
      <c r="D23" s="28" t="s">
        <v>17</v>
      </c>
    </row>
    <row r="24" spans="1:4" x14ac:dyDescent="0.25">
      <c r="A24" s="131"/>
      <c r="B24" s="3" t="s">
        <v>171</v>
      </c>
      <c r="C24" s="5" t="s">
        <v>5</v>
      </c>
      <c r="D24" s="28" t="s">
        <v>224</v>
      </c>
    </row>
    <row r="25" spans="1:4" ht="16.5" thickBot="1" x14ac:dyDescent="0.3">
      <c r="A25" s="132"/>
      <c r="B25" s="51" t="s">
        <v>89</v>
      </c>
      <c r="C25" s="30" t="s">
        <v>5</v>
      </c>
      <c r="D25" s="31" t="s">
        <v>244</v>
      </c>
    </row>
    <row r="26" spans="1:4" ht="31.5" x14ac:dyDescent="0.25">
      <c r="A26" s="130">
        <v>4</v>
      </c>
      <c r="B26" s="25" t="s">
        <v>87</v>
      </c>
      <c r="C26" s="26" t="s">
        <v>5</v>
      </c>
      <c r="D26" s="27" t="s">
        <v>212</v>
      </c>
    </row>
    <row r="27" spans="1:4" x14ac:dyDescent="0.25">
      <c r="A27" s="131"/>
      <c r="B27" s="7" t="s">
        <v>59</v>
      </c>
      <c r="C27" s="5" t="s">
        <v>5</v>
      </c>
      <c r="D27" s="28" t="s">
        <v>219</v>
      </c>
    </row>
    <row r="28" spans="1:4" ht="30" x14ac:dyDescent="0.25">
      <c r="A28" s="131"/>
      <c r="B28" s="7" t="s">
        <v>88</v>
      </c>
      <c r="C28" s="5" t="s">
        <v>13</v>
      </c>
      <c r="D28" s="53" t="s">
        <v>253</v>
      </c>
    </row>
    <row r="29" spans="1:4" ht="31.5" x14ac:dyDescent="0.25">
      <c r="A29" s="131"/>
      <c r="B29" s="3" t="s">
        <v>169</v>
      </c>
      <c r="C29" s="5" t="s">
        <v>5</v>
      </c>
      <c r="D29" s="28"/>
    </row>
    <row r="30" spans="1:4" ht="31.5" x14ac:dyDescent="0.25">
      <c r="A30" s="131"/>
      <c r="B30" s="3" t="s">
        <v>170</v>
      </c>
      <c r="C30" s="5" t="s">
        <v>5</v>
      </c>
      <c r="D30" s="28" t="s">
        <v>17</v>
      </c>
    </row>
    <row r="31" spans="1:4" x14ac:dyDescent="0.25">
      <c r="A31" s="131"/>
      <c r="B31" s="3" t="s">
        <v>171</v>
      </c>
      <c r="C31" s="5" t="s">
        <v>5</v>
      </c>
      <c r="D31" s="28" t="s">
        <v>241</v>
      </c>
    </row>
    <row r="32" spans="1:4" ht="16.5" thickBot="1" x14ac:dyDescent="0.3">
      <c r="A32" s="132"/>
      <c r="B32" s="51" t="s">
        <v>89</v>
      </c>
      <c r="C32" s="30" t="s">
        <v>5</v>
      </c>
      <c r="D32" s="31" t="s">
        <v>244</v>
      </c>
    </row>
    <row r="33" spans="1:4" ht="31.5" x14ac:dyDescent="0.25">
      <c r="A33" s="130">
        <v>5</v>
      </c>
      <c r="B33" s="25" t="s">
        <v>87</v>
      </c>
      <c r="C33" s="26" t="s">
        <v>5</v>
      </c>
      <c r="D33" s="27" t="s">
        <v>213</v>
      </c>
    </row>
    <row r="34" spans="1:4" x14ac:dyDescent="0.25">
      <c r="A34" s="131"/>
      <c r="B34" s="7" t="s">
        <v>59</v>
      </c>
      <c r="C34" s="5" t="s">
        <v>5</v>
      </c>
      <c r="D34" s="28"/>
    </row>
    <row r="35" spans="1:4" ht="30" x14ac:dyDescent="0.25">
      <c r="A35" s="131"/>
      <c r="B35" s="7" t="s">
        <v>88</v>
      </c>
      <c r="C35" s="5" t="s">
        <v>13</v>
      </c>
      <c r="D35" s="53" t="s">
        <v>253</v>
      </c>
    </row>
    <row r="36" spans="1:4" ht="31.5" x14ac:dyDescent="0.25">
      <c r="A36" s="131"/>
      <c r="B36" s="3" t="s">
        <v>169</v>
      </c>
      <c r="C36" s="5" t="s">
        <v>5</v>
      </c>
      <c r="D36" s="28"/>
    </row>
    <row r="37" spans="1:4" ht="31.5" x14ac:dyDescent="0.25">
      <c r="A37" s="131"/>
      <c r="B37" s="3" t="s">
        <v>170</v>
      </c>
      <c r="C37" s="5" t="s">
        <v>5</v>
      </c>
      <c r="D37" s="28" t="s">
        <v>17</v>
      </c>
    </row>
    <row r="38" spans="1:4" x14ac:dyDescent="0.25">
      <c r="A38" s="131"/>
      <c r="B38" s="3" t="s">
        <v>171</v>
      </c>
      <c r="C38" s="5" t="s">
        <v>5</v>
      </c>
      <c r="D38" s="28" t="s">
        <v>224</v>
      </c>
    </row>
    <row r="39" spans="1:4" ht="16.5" thickBot="1" x14ac:dyDescent="0.3">
      <c r="A39" s="132"/>
      <c r="B39" s="51" t="s">
        <v>89</v>
      </c>
      <c r="C39" s="30" t="s">
        <v>5</v>
      </c>
      <c r="D39" s="31" t="s">
        <v>244</v>
      </c>
    </row>
    <row r="40" spans="1:4" ht="47.25" x14ac:dyDescent="0.25">
      <c r="A40" s="130">
        <v>6</v>
      </c>
      <c r="B40" s="25" t="s">
        <v>87</v>
      </c>
      <c r="C40" s="26" t="s">
        <v>5</v>
      </c>
      <c r="D40" s="27" t="s">
        <v>214</v>
      </c>
    </row>
    <row r="41" spans="1:4" x14ac:dyDescent="0.25">
      <c r="A41" s="131"/>
      <c r="B41" s="7" t="s">
        <v>59</v>
      </c>
      <c r="C41" s="5" t="s">
        <v>5</v>
      </c>
      <c r="D41" s="28" t="s">
        <v>220</v>
      </c>
    </row>
    <row r="42" spans="1:4" ht="30" x14ac:dyDescent="0.25">
      <c r="A42" s="131"/>
      <c r="B42" s="7" t="s">
        <v>88</v>
      </c>
      <c r="C42" s="5" t="s">
        <v>13</v>
      </c>
      <c r="D42" s="53" t="s">
        <v>253</v>
      </c>
    </row>
    <row r="43" spans="1:4" ht="31.5" x14ac:dyDescent="0.25">
      <c r="A43" s="131"/>
      <c r="B43" s="3" t="s">
        <v>169</v>
      </c>
      <c r="C43" s="5" t="s">
        <v>5</v>
      </c>
      <c r="D43" s="28"/>
    </row>
    <row r="44" spans="1:4" ht="31.5" x14ac:dyDescent="0.25">
      <c r="A44" s="131"/>
      <c r="B44" s="3" t="s">
        <v>170</v>
      </c>
      <c r="C44" s="5" t="s">
        <v>5</v>
      </c>
      <c r="D44" s="28" t="s">
        <v>17</v>
      </c>
    </row>
    <row r="45" spans="1:4" x14ac:dyDescent="0.25">
      <c r="A45" s="131"/>
      <c r="B45" s="3" t="s">
        <v>171</v>
      </c>
      <c r="C45" s="5" t="s">
        <v>5</v>
      </c>
      <c r="D45" s="28" t="s">
        <v>224</v>
      </c>
    </row>
    <row r="46" spans="1:4" ht="16.5" thickBot="1" x14ac:dyDescent="0.3">
      <c r="A46" s="132"/>
      <c r="B46" s="51" t="s">
        <v>89</v>
      </c>
      <c r="C46" s="30" t="s">
        <v>5</v>
      </c>
      <c r="D46" s="31" t="s">
        <v>244</v>
      </c>
    </row>
    <row r="47" spans="1:4" x14ac:dyDescent="0.25">
      <c r="A47" s="130">
        <v>7</v>
      </c>
      <c r="B47" s="25" t="s">
        <v>87</v>
      </c>
      <c r="C47" s="26" t="s">
        <v>5</v>
      </c>
      <c r="D47" s="27" t="s">
        <v>215</v>
      </c>
    </row>
    <row r="48" spans="1:4" x14ac:dyDescent="0.25">
      <c r="A48" s="131"/>
      <c r="B48" s="7" t="s">
        <v>59</v>
      </c>
      <c r="C48" s="5" t="s">
        <v>5</v>
      </c>
      <c r="D48" s="28" t="s">
        <v>221</v>
      </c>
    </row>
    <row r="49" spans="1:4" ht="30" x14ac:dyDescent="0.25">
      <c r="A49" s="131"/>
      <c r="B49" s="7" t="s">
        <v>88</v>
      </c>
      <c r="C49" s="5" t="s">
        <v>13</v>
      </c>
      <c r="D49" s="53" t="s">
        <v>253</v>
      </c>
    </row>
    <row r="50" spans="1:4" ht="31.5" x14ac:dyDescent="0.25">
      <c r="A50" s="131"/>
      <c r="B50" s="3" t="s">
        <v>169</v>
      </c>
      <c r="C50" s="5" t="s">
        <v>5</v>
      </c>
      <c r="D50" s="28"/>
    </row>
    <row r="51" spans="1:4" ht="31.5" x14ac:dyDescent="0.25">
      <c r="A51" s="131"/>
      <c r="B51" s="3" t="s">
        <v>170</v>
      </c>
      <c r="C51" s="5" t="s">
        <v>5</v>
      </c>
      <c r="D51" s="28" t="s">
        <v>17</v>
      </c>
    </row>
    <row r="52" spans="1:4" x14ac:dyDescent="0.25">
      <c r="A52" s="131"/>
      <c r="B52" s="3" t="s">
        <v>171</v>
      </c>
      <c r="C52" s="5" t="s">
        <v>5</v>
      </c>
      <c r="D52" s="28" t="s">
        <v>224</v>
      </c>
    </row>
    <row r="53" spans="1:4" ht="16.5" thickBot="1" x14ac:dyDescent="0.3">
      <c r="A53" s="132"/>
      <c r="B53" s="51" t="s">
        <v>89</v>
      </c>
      <c r="C53" s="30" t="s">
        <v>5</v>
      </c>
      <c r="D53" s="31" t="s">
        <v>244</v>
      </c>
    </row>
    <row r="54" spans="1:4" x14ac:dyDescent="0.25">
      <c r="A54" s="130">
        <v>8</v>
      </c>
      <c r="B54" s="25" t="s">
        <v>87</v>
      </c>
      <c r="C54" s="26" t="s">
        <v>5</v>
      </c>
      <c r="D54" s="27" t="s">
        <v>216</v>
      </c>
    </row>
    <row r="55" spans="1:4" x14ac:dyDescent="0.25">
      <c r="A55" s="131"/>
      <c r="B55" s="7" t="s">
        <v>59</v>
      </c>
      <c r="C55" s="5" t="s">
        <v>5</v>
      </c>
      <c r="D55" s="28" t="s">
        <v>219</v>
      </c>
    </row>
    <row r="56" spans="1:4" ht="30" x14ac:dyDescent="0.25">
      <c r="A56" s="131"/>
      <c r="B56" s="7" t="s">
        <v>88</v>
      </c>
      <c r="C56" s="5" t="s">
        <v>13</v>
      </c>
      <c r="D56" s="53" t="s">
        <v>253</v>
      </c>
    </row>
    <row r="57" spans="1:4" ht="31.5" x14ac:dyDescent="0.25">
      <c r="A57" s="131"/>
      <c r="B57" s="3" t="s">
        <v>169</v>
      </c>
      <c r="C57" s="5" t="s">
        <v>5</v>
      </c>
      <c r="D57" s="28"/>
    </row>
    <row r="58" spans="1:4" ht="31.5" x14ac:dyDescent="0.25">
      <c r="A58" s="131"/>
      <c r="B58" s="3" t="s">
        <v>170</v>
      </c>
      <c r="C58" s="5" t="s">
        <v>5</v>
      </c>
      <c r="D58" s="28" t="s">
        <v>17</v>
      </c>
    </row>
    <row r="59" spans="1:4" x14ac:dyDescent="0.25">
      <c r="A59" s="131"/>
      <c r="B59" s="3" t="s">
        <v>171</v>
      </c>
      <c r="C59" s="5" t="s">
        <v>5</v>
      </c>
      <c r="D59" s="28" t="s">
        <v>225</v>
      </c>
    </row>
    <row r="60" spans="1:4" ht="16.5" thickBot="1" x14ac:dyDescent="0.3">
      <c r="A60" s="132"/>
      <c r="B60" s="51" t="s">
        <v>89</v>
      </c>
      <c r="C60" s="30" t="s">
        <v>5</v>
      </c>
      <c r="D60" s="31" t="s">
        <v>244</v>
      </c>
    </row>
    <row r="61" spans="1:4" x14ac:dyDescent="0.25">
      <c r="A61" s="130">
        <v>9</v>
      </c>
      <c r="B61" s="25" t="s">
        <v>87</v>
      </c>
      <c r="C61" s="26" t="s">
        <v>5</v>
      </c>
      <c r="D61" s="27" t="s">
        <v>217</v>
      </c>
    </row>
    <row r="62" spans="1:4" x14ac:dyDescent="0.25">
      <c r="A62" s="131"/>
      <c r="B62" s="7" t="s">
        <v>59</v>
      </c>
      <c r="C62" s="5" t="s">
        <v>5</v>
      </c>
      <c r="D62" s="28" t="s">
        <v>222</v>
      </c>
    </row>
    <row r="63" spans="1:4" ht="30" x14ac:dyDescent="0.25">
      <c r="A63" s="131"/>
      <c r="B63" s="7" t="s">
        <v>88</v>
      </c>
      <c r="C63" s="5" t="s">
        <v>13</v>
      </c>
      <c r="D63" s="53" t="s">
        <v>253</v>
      </c>
    </row>
    <row r="64" spans="1:4" ht="31.5" x14ac:dyDescent="0.25">
      <c r="A64" s="131"/>
      <c r="B64" s="3" t="s">
        <v>169</v>
      </c>
      <c r="C64" s="5" t="s">
        <v>5</v>
      </c>
      <c r="D64" s="28"/>
    </row>
    <row r="65" spans="1:4" ht="31.5" x14ac:dyDescent="0.25">
      <c r="A65" s="131"/>
      <c r="B65" s="3" t="s">
        <v>170</v>
      </c>
      <c r="C65" s="5" t="s">
        <v>5</v>
      </c>
      <c r="D65" s="28" t="s">
        <v>17</v>
      </c>
    </row>
    <row r="66" spans="1:4" x14ac:dyDescent="0.25">
      <c r="A66" s="131"/>
      <c r="B66" s="3" t="s">
        <v>171</v>
      </c>
      <c r="C66" s="5" t="s">
        <v>5</v>
      </c>
      <c r="D66" s="28" t="s">
        <v>224</v>
      </c>
    </row>
    <row r="67" spans="1:4" ht="16.5" thickBot="1" x14ac:dyDescent="0.3">
      <c r="A67" s="132"/>
      <c r="B67" s="51" t="s">
        <v>89</v>
      </c>
      <c r="C67" s="30" t="s">
        <v>5</v>
      </c>
      <c r="D67" s="31" t="s">
        <v>244</v>
      </c>
    </row>
    <row r="68" spans="1:4" x14ac:dyDescent="0.25">
      <c r="A68" s="130">
        <v>10</v>
      </c>
      <c r="B68" s="25" t="s">
        <v>87</v>
      </c>
      <c r="C68" s="26" t="s">
        <v>5</v>
      </c>
      <c r="D68" s="27" t="s">
        <v>218</v>
      </c>
    </row>
    <row r="69" spans="1:4" x14ac:dyDescent="0.25">
      <c r="A69" s="131"/>
      <c r="B69" s="7" t="s">
        <v>59</v>
      </c>
      <c r="C69" s="5" t="s">
        <v>5</v>
      </c>
      <c r="D69" s="28" t="s">
        <v>223</v>
      </c>
    </row>
    <row r="70" spans="1:4" ht="30" x14ac:dyDescent="0.25">
      <c r="A70" s="131"/>
      <c r="B70" s="7" t="s">
        <v>88</v>
      </c>
      <c r="C70" s="5" t="s">
        <v>13</v>
      </c>
      <c r="D70" s="53" t="s">
        <v>253</v>
      </c>
    </row>
    <row r="71" spans="1:4" ht="31.5" x14ac:dyDescent="0.25">
      <c r="A71" s="131"/>
      <c r="B71" s="3" t="s">
        <v>169</v>
      </c>
      <c r="C71" s="5" t="s">
        <v>5</v>
      </c>
      <c r="D71" s="28"/>
    </row>
    <row r="72" spans="1:4" ht="31.5" x14ac:dyDescent="0.25">
      <c r="A72" s="131"/>
      <c r="B72" s="3" t="s">
        <v>170</v>
      </c>
      <c r="C72" s="5" t="s">
        <v>5</v>
      </c>
      <c r="D72" s="28" t="s">
        <v>17</v>
      </c>
    </row>
    <row r="73" spans="1:4" x14ac:dyDescent="0.25">
      <c r="A73" s="131"/>
      <c r="B73" s="3" t="s">
        <v>171</v>
      </c>
      <c r="C73" s="5" t="s">
        <v>5</v>
      </c>
      <c r="D73" s="28" t="s">
        <v>224</v>
      </c>
    </row>
    <row r="74" spans="1:4" ht="16.5" thickBot="1" x14ac:dyDescent="0.3">
      <c r="A74" s="132"/>
      <c r="B74" s="51" t="s">
        <v>89</v>
      </c>
      <c r="C74" s="30" t="s">
        <v>5</v>
      </c>
      <c r="D74" s="31" t="s">
        <v>244</v>
      </c>
    </row>
    <row r="75" spans="1:4" ht="17.25" customHeight="1" x14ac:dyDescent="0.25">
      <c r="A75" s="130">
        <v>11</v>
      </c>
      <c r="B75" s="25" t="s">
        <v>87</v>
      </c>
      <c r="C75" s="26" t="s">
        <v>5</v>
      </c>
      <c r="D75" s="27" t="s">
        <v>242</v>
      </c>
    </row>
    <row r="76" spans="1:4" x14ac:dyDescent="0.25">
      <c r="A76" s="131"/>
      <c r="B76" s="7" t="s">
        <v>59</v>
      </c>
      <c r="C76" s="5" t="s">
        <v>5</v>
      </c>
      <c r="D76" s="28"/>
    </row>
    <row r="77" spans="1:4" ht="30" x14ac:dyDescent="0.25">
      <c r="A77" s="131"/>
      <c r="B77" s="7" t="s">
        <v>88</v>
      </c>
      <c r="C77" s="5" t="s">
        <v>13</v>
      </c>
      <c r="D77" s="53" t="s">
        <v>253</v>
      </c>
    </row>
    <row r="78" spans="1:4" ht="31.5" x14ac:dyDescent="0.25">
      <c r="A78" s="131"/>
      <c r="B78" s="3" t="s">
        <v>169</v>
      </c>
      <c r="C78" s="5" t="s">
        <v>5</v>
      </c>
      <c r="D78" s="28"/>
    </row>
    <row r="79" spans="1:4" ht="31.5" x14ac:dyDescent="0.25">
      <c r="A79" s="131"/>
      <c r="B79" s="3" t="s">
        <v>170</v>
      </c>
      <c r="C79" s="5" t="s">
        <v>5</v>
      </c>
      <c r="D79" s="28" t="s">
        <v>17</v>
      </c>
    </row>
    <row r="80" spans="1:4" x14ac:dyDescent="0.25">
      <c r="A80" s="131"/>
      <c r="B80" s="3" t="s">
        <v>171</v>
      </c>
      <c r="C80" s="5" t="s">
        <v>5</v>
      </c>
      <c r="D80" s="28" t="s">
        <v>243</v>
      </c>
    </row>
    <row r="81" spans="1:4" ht="16.5" thickBot="1" x14ac:dyDescent="0.3">
      <c r="A81" s="132"/>
      <c r="B81" s="51" t="s">
        <v>89</v>
      </c>
      <c r="C81" s="30" t="s">
        <v>5</v>
      </c>
      <c r="D81" s="31" t="s">
        <v>244</v>
      </c>
    </row>
    <row r="82" spans="1:4" ht="31.5" x14ac:dyDescent="0.25">
      <c r="A82" s="130">
        <v>12</v>
      </c>
      <c r="B82" s="25" t="s">
        <v>87</v>
      </c>
      <c r="C82" s="26" t="s">
        <v>5</v>
      </c>
      <c r="D82" s="27" t="s">
        <v>245</v>
      </c>
    </row>
    <row r="83" spans="1:4" x14ac:dyDescent="0.25">
      <c r="A83" s="131"/>
      <c r="B83" s="7" t="s">
        <v>59</v>
      </c>
      <c r="C83" s="5" t="s">
        <v>5</v>
      </c>
      <c r="D83" s="28" t="s">
        <v>247</v>
      </c>
    </row>
    <row r="84" spans="1:4" x14ac:dyDescent="0.25">
      <c r="A84" s="131"/>
      <c r="B84" s="7" t="s">
        <v>88</v>
      </c>
      <c r="C84" s="5" t="s">
        <v>13</v>
      </c>
      <c r="D84" s="28">
        <v>600</v>
      </c>
    </row>
    <row r="85" spans="1:4" ht="31.5" x14ac:dyDescent="0.25">
      <c r="A85" s="131"/>
      <c r="B85" s="3" t="s">
        <v>169</v>
      </c>
      <c r="C85" s="5" t="s">
        <v>5</v>
      </c>
      <c r="D85" s="42">
        <v>41275</v>
      </c>
    </row>
    <row r="86" spans="1:4" ht="31.5" x14ac:dyDescent="0.25">
      <c r="A86" s="131"/>
      <c r="B86" s="3" t="s">
        <v>170</v>
      </c>
      <c r="C86" s="5" t="s">
        <v>5</v>
      </c>
      <c r="D86" s="28" t="s">
        <v>17</v>
      </c>
    </row>
    <row r="87" spans="1:4" x14ac:dyDescent="0.25">
      <c r="A87" s="131"/>
      <c r="B87" s="3" t="s">
        <v>171</v>
      </c>
      <c r="C87" s="5" t="s">
        <v>5</v>
      </c>
      <c r="D87" s="28" t="s">
        <v>246</v>
      </c>
    </row>
    <row r="88" spans="1:4" ht="16.5" thickBot="1" x14ac:dyDescent="0.3">
      <c r="A88" s="132"/>
      <c r="B88" s="51" t="s">
        <v>89</v>
      </c>
      <c r="C88" s="30" t="s">
        <v>5</v>
      </c>
      <c r="D88" s="31" t="s">
        <v>244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6" t="s">
        <v>99</v>
      </c>
      <c r="B1" s="126"/>
      <c r="C1" s="126"/>
      <c r="D1" s="126"/>
    </row>
    <row r="2" spans="1:4" ht="26.25" x14ac:dyDescent="0.4">
      <c r="B2" s="137" t="s">
        <v>282</v>
      </c>
      <c r="C2" s="137"/>
      <c r="D2" s="137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226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227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221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228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229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263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172</v>
      </c>
      <c r="C13" s="5" t="s">
        <v>5</v>
      </c>
      <c r="D13" s="28" t="s">
        <v>230</v>
      </c>
    </row>
    <row r="14" spans="1:4" s="6" customFormat="1" ht="33" customHeight="1" x14ac:dyDescent="0.25">
      <c r="A14" s="40"/>
      <c r="B14" s="7" t="s">
        <v>173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4" t="s">
        <v>98</v>
      </c>
      <c r="B15" s="135"/>
      <c r="C15" s="135"/>
      <c r="D15" s="136"/>
    </row>
    <row r="16" spans="1:4" s="6" customFormat="1" ht="161.25" customHeight="1" thickBot="1" x14ac:dyDescent="0.3">
      <c r="A16" s="43"/>
      <c r="B16" s="44" t="s">
        <v>98</v>
      </c>
      <c r="C16" s="30" t="s">
        <v>5</v>
      </c>
      <c r="D16" s="31" t="s">
        <v>264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231</v>
      </c>
    </row>
    <row r="19" spans="1:4" ht="31.5" x14ac:dyDescent="0.25">
      <c r="A19" s="40"/>
      <c r="B19" s="7" t="s">
        <v>92</v>
      </c>
      <c r="C19" s="5" t="s">
        <v>5</v>
      </c>
      <c r="D19" s="28" t="s">
        <v>227</v>
      </c>
    </row>
    <row r="20" spans="1:4" x14ac:dyDescent="0.25">
      <c r="A20" s="40"/>
      <c r="B20" s="3" t="s">
        <v>59</v>
      </c>
      <c r="C20" s="5" t="s">
        <v>5</v>
      </c>
      <c r="D20" s="28" t="s">
        <v>221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239</v>
      </c>
    </row>
    <row r="23" spans="1:4" ht="31.5" x14ac:dyDescent="0.25">
      <c r="A23" s="40"/>
      <c r="B23" s="3" t="s">
        <v>95</v>
      </c>
      <c r="C23" s="5" t="s">
        <v>5</v>
      </c>
      <c r="D23" s="41" t="s">
        <v>233</v>
      </c>
    </row>
    <row r="24" spans="1:4" ht="63" x14ac:dyDescent="0.25">
      <c r="A24" s="40"/>
      <c r="B24" s="3" t="s">
        <v>96</v>
      </c>
      <c r="C24" s="5" t="s">
        <v>5</v>
      </c>
      <c r="D24" s="28" t="s">
        <v>265</v>
      </c>
    </row>
    <row r="25" spans="1:4" x14ac:dyDescent="0.25">
      <c r="A25" s="40"/>
      <c r="B25" s="7" t="s">
        <v>97</v>
      </c>
      <c r="C25" s="5" t="s">
        <v>5</v>
      </c>
      <c r="D25" s="42" t="s">
        <v>266</v>
      </c>
    </row>
    <row r="26" spans="1:4" ht="31.5" x14ac:dyDescent="0.25">
      <c r="A26" s="40"/>
      <c r="B26" s="52" t="s">
        <v>172</v>
      </c>
      <c r="C26" s="5" t="s">
        <v>5</v>
      </c>
      <c r="D26" s="28" t="s">
        <v>248</v>
      </c>
    </row>
    <row r="27" spans="1:4" ht="31.5" x14ac:dyDescent="0.25">
      <c r="A27" s="40"/>
      <c r="B27" s="7" t="s">
        <v>173</v>
      </c>
      <c r="C27" s="5" t="s">
        <v>5</v>
      </c>
      <c r="D27" s="28">
        <v>2.8000000000000001E-2</v>
      </c>
    </row>
    <row r="28" spans="1:4" ht="15.75" customHeight="1" x14ac:dyDescent="0.25">
      <c r="A28" s="134" t="s">
        <v>98</v>
      </c>
      <c r="B28" s="135"/>
      <c r="C28" s="135"/>
      <c r="D28" s="136"/>
    </row>
    <row r="29" spans="1:4" ht="79.5" thickBot="1" x14ac:dyDescent="0.3">
      <c r="A29" s="43"/>
      <c r="B29" s="44" t="s">
        <v>98</v>
      </c>
      <c r="C29" s="30" t="s">
        <v>5</v>
      </c>
      <c r="D29" s="31" t="s">
        <v>264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234</v>
      </c>
    </row>
    <row r="32" spans="1:4" ht="31.5" x14ac:dyDescent="0.25">
      <c r="A32" s="40"/>
      <c r="B32" s="7" t="s">
        <v>92</v>
      </c>
      <c r="C32" s="5" t="s">
        <v>5</v>
      </c>
      <c r="D32" s="28" t="s">
        <v>227</v>
      </c>
    </row>
    <row r="33" spans="1:4" x14ac:dyDescent="0.25">
      <c r="A33" s="40"/>
      <c r="B33" s="3" t="s">
        <v>59</v>
      </c>
      <c r="C33" s="5" t="s">
        <v>5</v>
      </c>
      <c r="D33" s="28" t="s">
        <v>235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239</v>
      </c>
    </row>
    <row r="36" spans="1:4" ht="31.5" x14ac:dyDescent="0.25">
      <c r="A36" s="40"/>
      <c r="B36" s="3" t="s">
        <v>95</v>
      </c>
      <c r="C36" s="5" t="s">
        <v>5</v>
      </c>
      <c r="D36" s="41" t="s">
        <v>233</v>
      </c>
    </row>
    <row r="37" spans="1:4" ht="63" x14ac:dyDescent="0.25">
      <c r="A37" s="40"/>
      <c r="B37" s="3" t="s">
        <v>96</v>
      </c>
      <c r="C37" s="5" t="s">
        <v>5</v>
      </c>
      <c r="D37" s="28" t="s">
        <v>267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172</v>
      </c>
      <c r="C39" s="5" t="s">
        <v>5</v>
      </c>
      <c r="D39" s="28">
        <v>2.7E-2</v>
      </c>
    </row>
    <row r="40" spans="1:4" ht="31.5" x14ac:dyDescent="0.25">
      <c r="A40" s="40"/>
      <c r="B40" s="52" t="s">
        <v>173</v>
      </c>
      <c r="C40" s="5" t="s">
        <v>5</v>
      </c>
      <c r="D40" s="56">
        <v>2.8000000000000001E-2</v>
      </c>
    </row>
    <row r="41" spans="1:4" ht="15.75" customHeight="1" x14ac:dyDescent="0.25">
      <c r="A41" s="134" t="s">
        <v>98</v>
      </c>
      <c r="B41" s="135"/>
      <c r="C41" s="135"/>
      <c r="D41" s="136"/>
    </row>
    <row r="42" spans="1:4" ht="79.5" thickBot="1" x14ac:dyDescent="0.3">
      <c r="A42" s="43"/>
      <c r="B42" s="44" t="s">
        <v>98</v>
      </c>
      <c r="C42" s="30" t="s">
        <v>5</v>
      </c>
      <c r="D42" s="31" t="s">
        <v>264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236</v>
      </c>
    </row>
    <row r="45" spans="1:4" ht="31.5" x14ac:dyDescent="0.25">
      <c r="A45" s="40"/>
      <c r="B45" s="7" t="s">
        <v>92</v>
      </c>
      <c r="C45" s="5" t="s">
        <v>5</v>
      </c>
      <c r="D45" s="28" t="s">
        <v>227</v>
      </c>
    </row>
    <row r="46" spans="1:4" x14ac:dyDescent="0.25">
      <c r="A46" s="40"/>
      <c r="B46" s="3" t="s">
        <v>59</v>
      </c>
      <c r="C46" s="5" t="s">
        <v>5</v>
      </c>
      <c r="D46" s="28" t="s">
        <v>221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228</v>
      </c>
    </row>
    <row r="49" spans="1:4" ht="31.5" x14ac:dyDescent="0.25">
      <c r="A49" s="40"/>
      <c r="B49" s="3" t="s">
        <v>95</v>
      </c>
      <c r="C49" s="5" t="s">
        <v>5</v>
      </c>
      <c r="D49" s="41" t="s">
        <v>229</v>
      </c>
    </row>
    <row r="50" spans="1:4" ht="78.75" x14ac:dyDescent="0.25">
      <c r="A50" s="40"/>
      <c r="B50" s="3" t="s">
        <v>96</v>
      </c>
      <c r="C50" s="5" t="s">
        <v>5</v>
      </c>
      <c r="D50" s="28" t="s">
        <v>268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172</v>
      </c>
      <c r="C52" s="5" t="s">
        <v>5</v>
      </c>
      <c r="D52" s="28">
        <v>9.31</v>
      </c>
    </row>
    <row r="53" spans="1:4" ht="31.5" x14ac:dyDescent="0.25">
      <c r="A53" s="40"/>
      <c r="B53" s="7" t="s">
        <v>173</v>
      </c>
      <c r="C53" s="5" t="s">
        <v>5</v>
      </c>
      <c r="D53" s="28">
        <v>0</v>
      </c>
    </row>
    <row r="54" spans="1:4" ht="15.75" customHeight="1" x14ac:dyDescent="0.25">
      <c r="A54" s="134" t="s">
        <v>98</v>
      </c>
      <c r="B54" s="135"/>
      <c r="C54" s="135"/>
      <c r="D54" s="136"/>
    </row>
    <row r="55" spans="1:4" ht="79.5" thickBot="1" x14ac:dyDescent="0.3">
      <c r="A55" s="43"/>
      <c r="B55" s="44" t="s">
        <v>98</v>
      </c>
      <c r="C55" s="30" t="s">
        <v>5</v>
      </c>
      <c r="D55" s="31" t="s">
        <v>264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266</v>
      </c>
    </row>
    <row r="57" spans="1:4" x14ac:dyDescent="0.25">
      <c r="A57" s="40"/>
      <c r="B57" s="7" t="s">
        <v>91</v>
      </c>
      <c r="C57" s="5" t="s">
        <v>5</v>
      </c>
      <c r="D57" s="28" t="s">
        <v>237</v>
      </c>
    </row>
    <row r="58" spans="1:4" ht="31.5" x14ac:dyDescent="0.25">
      <c r="A58" s="40"/>
      <c r="B58" s="7" t="s">
        <v>92</v>
      </c>
      <c r="C58" s="5" t="s">
        <v>5</v>
      </c>
      <c r="D58" s="28" t="s">
        <v>227</v>
      </c>
    </row>
    <row r="59" spans="1:4" x14ac:dyDescent="0.25">
      <c r="A59" s="40"/>
      <c r="B59" s="3" t="s">
        <v>59</v>
      </c>
      <c r="C59" s="5" t="s">
        <v>5</v>
      </c>
      <c r="D59" s="28" t="s">
        <v>238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232</v>
      </c>
    </row>
    <row r="62" spans="1:4" ht="31.5" x14ac:dyDescent="0.25">
      <c r="A62" s="40"/>
      <c r="B62" s="3" t="s">
        <v>95</v>
      </c>
      <c r="C62" s="5" t="s">
        <v>5</v>
      </c>
      <c r="D62" s="41" t="s">
        <v>229</v>
      </c>
    </row>
    <row r="63" spans="1:4" ht="63" x14ac:dyDescent="0.25">
      <c r="A63" s="40"/>
      <c r="B63" s="3" t="s">
        <v>96</v>
      </c>
      <c r="C63" s="5" t="s">
        <v>5</v>
      </c>
      <c r="D63" s="28" t="s">
        <v>269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172</v>
      </c>
      <c r="C65" s="5" t="s">
        <v>5</v>
      </c>
      <c r="D65" s="28" t="s">
        <v>258</v>
      </c>
    </row>
    <row r="66" spans="1:4" ht="76.5" x14ac:dyDescent="0.25">
      <c r="A66" s="40"/>
      <c r="B66" s="7" t="s">
        <v>173</v>
      </c>
      <c r="C66" s="5" t="s">
        <v>5</v>
      </c>
      <c r="D66" s="56" t="s">
        <v>259</v>
      </c>
    </row>
    <row r="67" spans="1:4" ht="15.75" customHeight="1" x14ac:dyDescent="0.25">
      <c r="A67" s="134" t="s">
        <v>98</v>
      </c>
      <c r="B67" s="135"/>
      <c r="C67" s="135"/>
      <c r="D67" s="136"/>
    </row>
    <row r="68" spans="1:4" ht="79.5" thickBot="1" x14ac:dyDescent="0.3">
      <c r="A68" s="43"/>
      <c r="B68" s="44" t="s">
        <v>98</v>
      </c>
      <c r="C68" s="30" t="s">
        <v>5</v>
      </c>
      <c r="D68" s="31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8" t="s">
        <v>103</v>
      </c>
      <c r="B1" s="138"/>
      <c r="C1" s="138"/>
      <c r="D1" s="13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25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7.25" x14ac:dyDescent="0.25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">
      <c r="A8" s="128" t="s">
        <v>177</v>
      </c>
      <c r="B8" s="128"/>
      <c r="C8" s="128"/>
      <c r="D8" s="128"/>
    </row>
    <row r="9" spans="1:4" s="6" customFormat="1" ht="37.5" customHeight="1" x14ac:dyDescent="0.25">
      <c r="A9" s="130">
        <v>1</v>
      </c>
      <c r="B9" s="54" t="s">
        <v>178</v>
      </c>
      <c r="C9" s="26" t="s">
        <v>5</v>
      </c>
      <c r="D9" s="27" t="s">
        <v>250</v>
      </c>
    </row>
    <row r="10" spans="1:4" s="6" customFormat="1" ht="20.100000000000001" customHeight="1" x14ac:dyDescent="0.25">
      <c r="A10" s="131"/>
      <c r="B10" s="7" t="s">
        <v>179</v>
      </c>
      <c r="C10" s="5" t="s">
        <v>5</v>
      </c>
      <c r="D10" s="28">
        <v>3812064211</v>
      </c>
    </row>
    <row r="11" spans="1:4" s="6" customFormat="1" ht="40.5" customHeight="1" x14ac:dyDescent="0.25">
      <c r="A11" s="131"/>
      <c r="B11" s="7" t="s">
        <v>100</v>
      </c>
      <c r="C11" s="5" t="s">
        <v>5</v>
      </c>
      <c r="D11" s="28" t="s">
        <v>251</v>
      </c>
    </row>
    <row r="12" spans="1:4" s="6" customFormat="1" ht="20.100000000000001" customHeight="1" x14ac:dyDescent="0.25">
      <c r="A12" s="131"/>
      <c r="B12" s="7" t="s">
        <v>101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32"/>
      <c r="B13" s="44" t="s">
        <v>102</v>
      </c>
      <c r="C13" s="30" t="s">
        <v>13</v>
      </c>
      <c r="D13" s="31">
        <v>400</v>
      </c>
    </row>
    <row r="14" spans="1:4" x14ac:dyDescent="0.25">
      <c r="A14" s="130">
        <v>2</v>
      </c>
      <c r="B14" s="54" t="s">
        <v>178</v>
      </c>
      <c r="C14" s="26" t="s">
        <v>5</v>
      </c>
      <c r="D14" s="27" t="s">
        <v>256</v>
      </c>
    </row>
    <row r="15" spans="1:4" x14ac:dyDescent="0.25">
      <c r="A15" s="131"/>
      <c r="B15" s="7" t="s">
        <v>179</v>
      </c>
      <c r="C15" s="5" t="s">
        <v>5</v>
      </c>
      <c r="D15" s="28">
        <v>7713076301</v>
      </c>
    </row>
    <row r="16" spans="1:4" x14ac:dyDescent="0.25">
      <c r="A16" s="131"/>
      <c r="B16" s="7" t="s">
        <v>100</v>
      </c>
      <c r="C16" s="5" t="s">
        <v>5</v>
      </c>
      <c r="D16" s="28" t="s">
        <v>257</v>
      </c>
    </row>
    <row r="17" spans="1:4" x14ac:dyDescent="0.25">
      <c r="A17" s="131"/>
      <c r="B17" s="7" t="s">
        <v>101</v>
      </c>
      <c r="C17" s="5" t="s">
        <v>5</v>
      </c>
      <c r="D17" s="20">
        <v>42309</v>
      </c>
    </row>
    <row r="18" spans="1:4" ht="16.5" thickBot="1" x14ac:dyDescent="0.3">
      <c r="A18" s="132"/>
      <c r="B18" s="44" t="s">
        <v>102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3" t="s">
        <v>108</v>
      </c>
      <c r="B1" s="133"/>
      <c r="C1" s="133"/>
      <c r="D1" s="13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9" t="s">
        <v>104</v>
      </c>
      <c r="B5" s="129"/>
      <c r="C5" s="129"/>
      <c r="D5" s="129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9" t="s">
        <v>240</v>
      </c>
      <c r="C10" s="139"/>
      <c r="D10" s="13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3" t="s">
        <v>111</v>
      </c>
      <c r="B1" s="133"/>
      <c r="C1" s="133"/>
      <c r="D1" s="13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7" t="s">
        <v>270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21" t="s">
        <v>183</v>
      </c>
    </row>
    <row r="8" spans="1:8" x14ac:dyDescent="0.25">
      <c r="H8" s="1" t="s">
        <v>252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7"/>
  <sheetViews>
    <sheetView tabSelected="1" view="pageBreakPreview" topLeftCell="A36" zoomScale="130" zoomScaleNormal="115" zoomScaleSheetLayoutView="130" workbookViewId="0">
      <selection activeCell="C41" sqref="C41"/>
    </sheetView>
  </sheetViews>
  <sheetFormatPr defaultRowHeight="15.75" x14ac:dyDescent="0.25"/>
  <cols>
    <col min="1" max="1" width="7.28515625" style="95" customWidth="1"/>
    <col min="2" max="2" width="50.42578125" style="16" customWidth="1"/>
    <col min="3" max="3" width="13.5703125" style="86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40" t="s">
        <v>281</v>
      </c>
      <c r="E1" s="140"/>
      <c r="F1" s="71"/>
      <c r="G1" s="71"/>
      <c r="H1" s="71"/>
    </row>
    <row r="2" spans="1:8" ht="30.75" customHeight="1" x14ac:dyDescent="0.3">
      <c r="B2" s="57"/>
      <c r="C2" s="87"/>
      <c r="D2" s="140"/>
      <c r="E2" s="140"/>
      <c r="F2" s="71"/>
      <c r="G2" s="71"/>
      <c r="H2" s="71"/>
    </row>
    <row r="3" spans="1:8" ht="37.5" customHeight="1" x14ac:dyDescent="0.3">
      <c r="B3" s="58"/>
      <c r="C3" s="88"/>
      <c r="D3" s="140"/>
      <c r="E3" s="140"/>
      <c r="F3" s="71"/>
      <c r="G3" s="71"/>
      <c r="H3" s="71"/>
    </row>
    <row r="4" spans="1:8" ht="45.75" customHeight="1" x14ac:dyDescent="0.25">
      <c r="A4" s="141" t="s">
        <v>303</v>
      </c>
      <c r="B4" s="141"/>
      <c r="C4" s="141"/>
      <c r="D4" s="141"/>
      <c r="E4" s="141"/>
      <c r="F4" s="72"/>
    </row>
    <row r="6" spans="1:8" x14ac:dyDescent="0.25">
      <c r="A6" s="96" t="s">
        <v>0</v>
      </c>
      <c r="B6" s="17" t="s">
        <v>1</v>
      </c>
      <c r="C6" s="89" t="s">
        <v>2</v>
      </c>
      <c r="D6" s="2" t="s">
        <v>3</v>
      </c>
      <c r="E6" s="75"/>
    </row>
    <row r="7" spans="1:8" x14ac:dyDescent="0.25">
      <c r="A7" s="97">
        <v>1</v>
      </c>
      <c r="B7" s="18" t="s">
        <v>4</v>
      </c>
      <c r="C7" s="49" t="s">
        <v>5</v>
      </c>
      <c r="D7" s="20">
        <v>45016</v>
      </c>
      <c r="E7" s="76"/>
      <c r="F7" s="6"/>
      <c r="G7" s="6"/>
      <c r="H7" s="6"/>
    </row>
    <row r="8" spans="1:8" x14ac:dyDescent="0.25">
      <c r="A8" s="97">
        <v>2</v>
      </c>
      <c r="B8" s="18" t="s">
        <v>112</v>
      </c>
      <c r="C8" s="49" t="s">
        <v>5</v>
      </c>
      <c r="D8" s="48">
        <v>44743</v>
      </c>
      <c r="E8" s="77"/>
      <c r="F8" s="6"/>
      <c r="G8" s="6"/>
      <c r="H8" s="6"/>
    </row>
    <row r="9" spans="1:8" x14ac:dyDescent="0.25">
      <c r="A9" s="97">
        <v>3</v>
      </c>
      <c r="B9" s="18" t="s">
        <v>113</v>
      </c>
      <c r="C9" s="49" t="s">
        <v>5</v>
      </c>
      <c r="D9" s="48">
        <v>44926</v>
      </c>
      <c r="E9" s="77"/>
      <c r="F9" s="6"/>
      <c r="G9" s="6"/>
      <c r="H9" s="6"/>
    </row>
    <row r="10" spans="1:8" ht="31.5" x14ac:dyDescent="0.25">
      <c r="A10" s="97">
        <v>4</v>
      </c>
      <c r="B10" s="19" t="s">
        <v>114</v>
      </c>
      <c r="C10" s="49" t="s">
        <v>13</v>
      </c>
      <c r="D10" s="5"/>
      <c r="E10" s="78"/>
      <c r="F10" s="6"/>
      <c r="G10" s="6"/>
      <c r="H10" s="6"/>
    </row>
    <row r="11" spans="1:8" x14ac:dyDescent="0.25">
      <c r="A11" s="97">
        <v>5</v>
      </c>
      <c r="B11" s="9" t="s">
        <v>120</v>
      </c>
      <c r="C11" s="49" t="s">
        <v>13</v>
      </c>
      <c r="D11" s="49">
        <v>0</v>
      </c>
      <c r="E11" s="78"/>
      <c r="F11" s="6"/>
      <c r="G11" s="6"/>
      <c r="H11" s="6"/>
    </row>
    <row r="12" spans="1:8" x14ac:dyDescent="0.25">
      <c r="A12" s="97">
        <v>6</v>
      </c>
      <c r="B12" s="9" t="s">
        <v>121</v>
      </c>
      <c r="C12" s="49" t="s">
        <v>13</v>
      </c>
      <c r="D12" s="49">
        <v>0</v>
      </c>
      <c r="E12" s="79"/>
      <c r="F12" s="6"/>
      <c r="G12" s="6"/>
      <c r="H12" s="6"/>
    </row>
    <row r="13" spans="1:8" ht="34.5" customHeight="1" x14ac:dyDescent="0.25">
      <c r="A13" s="97">
        <v>7</v>
      </c>
      <c r="B13" s="118" t="s">
        <v>180</v>
      </c>
      <c r="C13" s="119" t="s">
        <v>13</v>
      </c>
      <c r="D13" s="119">
        <f>D14+D15</f>
        <v>494366.10666666669</v>
      </c>
      <c r="E13" s="79"/>
      <c r="F13" s="6"/>
      <c r="G13" s="6"/>
      <c r="H13" s="6"/>
    </row>
    <row r="14" spans="1:8" x14ac:dyDescent="0.25">
      <c r="A14" s="97">
        <v>8</v>
      </c>
      <c r="B14" s="9" t="s">
        <v>122</v>
      </c>
      <c r="C14" s="49" t="s">
        <v>13</v>
      </c>
      <c r="D14" s="59">
        <f>544895.84/9*6</f>
        <v>363263.89333333331</v>
      </c>
      <c r="E14" s="79"/>
      <c r="F14" s="6"/>
      <c r="G14" s="6"/>
      <c r="H14" s="6"/>
    </row>
    <row r="15" spans="1:8" x14ac:dyDescent="0.25">
      <c r="A15" s="97">
        <v>9</v>
      </c>
      <c r="B15" s="9" t="s">
        <v>123</v>
      </c>
      <c r="C15" s="49" t="s">
        <v>13</v>
      </c>
      <c r="D15" s="59">
        <f>196653.32/9*6</f>
        <v>131102.21333333335</v>
      </c>
      <c r="E15" s="79"/>
      <c r="F15" s="6"/>
      <c r="G15" s="6"/>
      <c r="H15" s="6"/>
    </row>
    <row r="16" spans="1:8" x14ac:dyDescent="0.25">
      <c r="A16" s="97">
        <v>10</v>
      </c>
      <c r="B16" s="118" t="s">
        <v>115</v>
      </c>
      <c r="C16" s="119" t="s">
        <v>13</v>
      </c>
      <c r="D16" s="119"/>
      <c r="E16" s="79"/>
      <c r="F16" s="6"/>
      <c r="G16" s="6"/>
      <c r="H16" s="70"/>
    </row>
    <row r="17" spans="1:8" x14ac:dyDescent="0.25">
      <c r="A17" s="97">
        <v>11</v>
      </c>
      <c r="B17" s="9" t="s">
        <v>181</v>
      </c>
      <c r="C17" s="49" t="s">
        <v>13</v>
      </c>
      <c r="D17" s="5">
        <f>D18+D19</f>
        <v>297153.14899999998</v>
      </c>
      <c r="E17" s="78"/>
      <c r="F17" s="6"/>
      <c r="G17" s="6"/>
      <c r="H17" s="6"/>
    </row>
    <row r="18" spans="1:8" x14ac:dyDescent="0.25">
      <c r="A18" s="97">
        <v>12</v>
      </c>
      <c r="B18" s="9" t="s">
        <v>271</v>
      </c>
      <c r="C18" s="49"/>
      <c r="D18" s="73">
        <v>218350.37433333334</v>
      </c>
      <c r="E18" s="80"/>
      <c r="F18" s="6"/>
      <c r="G18" s="6"/>
      <c r="H18" s="6"/>
    </row>
    <row r="19" spans="1:8" x14ac:dyDescent="0.25">
      <c r="A19" s="97">
        <v>13</v>
      </c>
      <c r="B19" s="9" t="s">
        <v>272</v>
      </c>
      <c r="C19" s="49"/>
      <c r="D19" s="73">
        <v>78802.774666666664</v>
      </c>
      <c r="E19" s="80"/>
      <c r="F19" s="6"/>
      <c r="G19" s="6"/>
      <c r="H19" s="6"/>
    </row>
    <row r="20" spans="1:8" x14ac:dyDescent="0.25">
      <c r="A20" s="97">
        <v>14</v>
      </c>
      <c r="B20" s="9" t="s">
        <v>182</v>
      </c>
      <c r="C20" s="49" t="s">
        <v>13</v>
      </c>
      <c r="D20" s="5">
        <v>0</v>
      </c>
      <c r="E20" s="78"/>
      <c r="F20" s="6"/>
      <c r="G20" s="6"/>
      <c r="H20" s="6"/>
    </row>
    <row r="21" spans="1:8" x14ac:dyDescent="0.25">
      <c r="A21" s="97">
        <v>15</v>
      </c>
      <c r="B21" s="9" t="s">
        <v>124</v>
      </c>
      <c r="C21" s="49" t="s">
        <v>13</v>
      </c>
      <c r="D21" s="5">
        <v>0</v>
      </c>
      <c r="E21" s="78"/>
      <c r="F21" s="6"/>
      <c r="G21" s="6"/>
      <c r="H21" s="6"/>
    </row>
    <row r="22" spans="1:8" x14ac:dyDescent="0.25">
      <c r="A22" s="97">
        <v>16</v>
      </c>
      <c r="B22" s="9" t="s">
        <v>125</v>
      </c>
      <c r="C22" s="49" t="s">
        <v>13</v>
      </c>
      <c r="D22" s="5">
        <v>0</v>
      </c>
      <c r="E22" s="78"/>
      <c r="F22" s="6"/>
      <c r="G22" s="6"/>
      <c r="H22" s="6"/>
    </row>
    <row r="23" spans="1:8" x14ac:dyDescent="0.25">
      <c r="A23" s="97">
        <v>17</v>
      </c>
      <c r="B23" s="60" t="s">
        <v>116</v>
      </c>
      <c r="C23" s="59" t="s">
        <v>13</v>
      </c>
      <c r="D23" s="59">
        <f>D17</f>
        <v>297153.14899999998</v>
      </c>
      <c r="E23" s="79"/>
      <c r="F23" s="6"/>
      <c r="G23" s="6"/>
      <c r="H23" s="6"/>
    </row>
    <row r="24" spans="1:8" ht="31.5" x14ac:dyDescent="0.25">
      <c r="A24" s="97">
        <v>18</v>
      </c>
      <c r="B24" s="19" t="s">
        <v>117</v>
      </c>
      <c r="C24" s="49" t="s">
        <v>13</v>
      </c>
      <c r="D24" s="49"/>
      <c r="E24" s="79"/>
      <c r="F24" s="6"/>
      <c r="G24" s="6"/>
      <c r="H24" s="6"/>
    </row>
    <row r="25" spans="1:8" x14ac:dyDescent="0.25">
      <c r="A25" s="97">
        <v>19</v>
      </c>
      <c r="B25" s="9" t="s">
        <v>118</v>
      </c>
      <c r="C25" s="49" t="s">
        <v>13</v>
      </c>
      <c r="D25" s="5">
        <v>0</v>
      </c>
      <c r="E25" s="78"/>
      <c r="F25" s="6"/>
      <c r="G25" s="6"/>
      <c r="H25" s="6"/>
    </row>
    <row r="26" spans="1:8" x14ac:dyDescent="0.25">
      <c r="A26" s="97">
        <v>20</v>
      </c>
      <c r="B26" s="9" t="s">
        <v>119</v>
      </c>
      <c r="C26" s="49" t="s">
        <v>13</v>
      </c>
      <c r="D26" s="49">
        <f>D13-D17</f>
        <v>197212.95766666671</v>
      </c>
      <c r="E26" s="79"/>
      <c r="F26" s="6"/>
      <c r="G26" s="6"/>
      <c r="H26" s="6"/>
    </row>
    <row r="27" spans="1:8" ht="15.75" customHeight="1" x14ac:dyDescent="0.25">
      <c r="A27" s="142"/>
      <c r="B27" s="142"/>
      <c r="C27" s="142"/>
      <c r="D27" s="142"/>
      <c r="E27" s="143"/>
      <c r="F27" s="85"/>
      <c r="G27" s="6"/>
      <c r="H27" s="6"/>
    </row>
    <row r="28" spans="1:8" ht="21" customHeight="1" x14ac:dyDescent="0.25">
      <c r="A28" s="81"/>
      <c r="B28" s="82" t="s">
        <v>284</v>
      </c>
      <c r="C28" s="90"/>
      <c r="D28" s="83"/>
      <c r="E28" s="84"/>
      <c r="F28" s="6"/>
      <c r="G28" s="6"/>
      <c r="H28" s="6"/>
    </row>
    <row r="29" spans="1:8" ht="27.75" customHeight="1" x14ac:dyDescent="0.25">
      <c r="A29" s="145" t="s">
        <v>285</v>
      </c>
      <c r="B29" s="145"/>
      <c r="C29" s="145"/>
      <c r="D29" s="145"/>
      <c r="E29" s="146"/>
      <c r="F29" s="6"/>
      <c r="G29" s="6"/>
      <c r="H29" s="6"/>
    </row>
    <row r="30" spans="1:8" ht="74.25" customHeight="1" x14ac:dyDescent="0.25">
      <c r="A30" s="98"/>
      <c r="B30" s="61" t="s">
        <v>273</v>
      </c>
      <c r="C30" s="62" t="s">
        <v>294</v>
      </c>
      <c r="D30" s="61" t="s">
        <v>286</v>
      </c>
      <c r="E30" s="94"/>
      <c r="F30" s="6"/>
      <c r="G30" s="6"/>
      <c r="H30" s="6"/>
    </row>
    <row r="31" spans="1:8" x14ac:dyDescent="0.25">
      <c r="A31" s="98">
        <v>1</v>
      </c>
      <c r="B31" s="63" t="s">
        <v>274</v>
      </c>
      <c r="C31" s="121">
        <f>40000/7*5</f>
        <v>28571.428571428572</v>
      </c>
      <c r="D31" s="66" t="s">
        <v>224</v>
      </c>
      <c r="E31" s="111"/>
      <c r="F31" s="64"/>
      <c r="G31" s="6"/>
      <c r="H31" s="6"/>
    </row>
    <row r="32" spans="1:8" x14ac:dyDescent="0.25">
      <c r="A32" s="98">
        <v>2</v>
      </c>
      <c r="B32" s="63" t="s">
        <v>275</v>
      </c>
      <c r="C32" s="121">
        <f>19073/3*5</f>
        <v>31788.333333333336</v>
      </c>
      <c r="D32" s="61" t="s">
        <v>241</v>
      </c>
      <c r="E32" s="111"/>
      <c r="F32" s="64"/>
      <c r="G32" s="6"/>
      <c r="H32" s="6"/>
    </row>
    <row r="33" spans="1:8" x14ac:dyDescent="0.25">
      <c r="A33" s="98">
        <v>3</v>
      </c>
      <c r="B33" s="65" t="s">
        <v>276</v>
      </c>
      <c r="C33" s="121">
        <f>15556/3*5</f>
        <v>25926.666666666664</v>
      </c>
      <c r="D33" s="66" t="s">
        <v>243</v>
      </c>
      <c r="E33" s="111"/>
      <c r="F33" s="64"/>
      <c r="G33" s="6"/>
      <c r="H33" s="6"/>
    </row>
    <row r="34" spans="1:8" ht="36.75" customHeight="1" x14ac:dyDescent="0.25">
      <c r="A34" s="98">
        <v>4</v>
      </c>
      <c r="B34" s="65" t="s">
        <v>277</v>
      </c>
      <c r="C34" s="121">
        <f>40000/7*5</f>
        <v>28571.428571428572</v>
      </c>
      <c r="D34" s="66" t="s">
        <v>224</v>
      </c>
      <c r="E34" s="111"/>
      <c r="F34" s="64"/>
      <c r="G34" s="6"/>
      <c r="H34" s="6"/>
    </row>
    <row r="35" spans="1:8" ht="86.25" customHeight="1" x14ac:dyDescent="0.25">
      <c r="A35" s="98">
        <v>5</v>
      </c>
      <c r="B35" s="65" t="s">
        <v>278</v>
      </c>
      <c r="C35" s="121">
        <f>60000/7*5</f>
        <v>42857.142857142855</v>
      </c>
      <c r="D35" s="66" t="s">
        <v>224</v>
      </c>
      <c r="E35" s="64"/>
      <c r="F35" s="64"/>
      <c r="G35" s="6"/>
      <c r="H35" s="6"/>
    </row>
    <row r="36" spans="1:8" ht="20.25" customHeight="1" x14ac:dyDescent="0.25">
      <c r="A36" s="98">
        <v>6</v>
      </c>
      <c r="B36" s="68" t="s">
        <v>279</v>
      </c>
      <c r="C36" s="122">
        <v>2125</v>
      </c>
      <c r="D36" s="66" t="s">
        <v>311</v>
      </c>
      <c r="E36" s="112"/>
      <c r="F36" s="64"/>
      <c r="G36" s="6"/>
      <c r="H36" s="6"/>
    </row>
    <row r="37" spans="1:8" ht="84.75" customHeight="1" x14ac:dyDescent="0.25">
      <c r="A37" s="98">
        <v>7</v>
      </c>
      <c r="B37" s="68" t="s">
        <v>287</v>
      </c>
      <c r="C37" s="122">
        <f>1117*5</f>
        <v>5585</v>
      </c>
      <c r="D37" s="66" t="s">
        <v>224</v>
      </c>
      <c r="E37" s="112"/>
      <c r="F37" s="67"/>
      <c r="G37" s="6"/>
      <c r="H37" s="6"/>
    </row>
    <row r="38" spans="1:8" ht="33.75" customHeight="1" x14ac:dyDescent="0.25">
      <c r="A38" s="98">
        <v>8</v>
      </c>
      <c r="B38" s="68" t="s">
        <v>302</v>
      </c>
      <c r="C38" s="122">
        <v>2750</v>
      </c>
      <c r="D38" s="66"/>
      <c r="E38" s="112"/>
      <c r="F38" s="67"/>
      <c r="G38" s="6"/>
      <c r="H38" s="6"/>
    </row>
    <row r="39" spans="1:8" ht="15.75" customHeight="1" x14ac:dyDescent="0.25">
      <c r="A39" s="98">
        <v>9</v>
      </c>
      <c r="B39" s="65" t="s">
        <v>280</v>
      </c>
      <c r="C39" s="121">
        <v>5127</v>
      </c>
      <c r="D39" s="66" t="s">
        <v>310</v>
      </c>
      <c r="E39" s="112"/>
      <c r="F39" s="64"/>
      <c r="G39" s="6"/>
      <c r="H39" s="6"/>
    </row>
    <row r="40" spans="1:8" ht="23.25" customHeight="1" x14ac:dyDescent="0.25">
      <c r="A40" s="98">
        <v>10</v>
      </c>
      <c r="B40" s="69" t="s">
        <v>288</v>
      </c>
      <c r="C40" s="121">
        <f>0.15*D14</f>
        <v>54489.583999999995</v>
      </c>
      <c r="D40" s="66" t="s">
        <v>224</v>
      </c>
      <c r="E40" s="112"/>
      <c r="F40" s="64"/>
      <c r="G40" s="6"/>
      <c r="H40" s="6"/>
    </row>
    <row r="41" spans="1:8" ht="19.5" customHeight="1" x14ac:dyDescent="0.25">
      <c r="A41" s="99"/>
      <c r="B41" s="92"/>
      <c r="C41" s="93"/>
      <c r="D41" s="94"/>
      <c r="E41" s="64"/>
      <c r="F41" s="64"/>
      <c r="G41" s="6"/>
      <c r="H41" s="6"/>
    </row>
    <row r="42" spans="1:8" ht="17.25" customHeight="1" x14ac:dyDescent="0.25">
      <c r="A42" s="99"/>
      <c r="B42" s="100" t="s">
        <v>289</v>
      </c>
      <c r="C42" s="101"/>
      <c r="D42" s="101"/>
      <c r="E42" s="64"/>
      <c r="F42" s="64"/>
      <c r="G42" s="6"/>
      <c r="H42" s="6"/>
    </row>
    <row r="43" spans="1:8" ht="21" customHeight="1" x14ac:dyDescent="0.25">
      <c r="A43" s="99"/>
      <c r="B43" s="147" t="s">
        <v>295</v>
      </c>
      <c r="C43" s="147"/>
      <c r="D43" s="102">
        <f>D15</f>
        <v>131102.21333333335</v>
      </c>
      <c r="E43" s="64"/>
      <c r="F43" s="64"/>
      <c r="G43" s="6"/>
      <c r="H43" s="6"/>
    </row>
    <row r="44" spans="1:8" ht="20.25" customHeight="1" x14ac:dyDescent="0.25">
      <c r="A44" s="99"/>
      <c r="B44" s="147" t="s">
        <v>296</v>
      </c>
      <c r="C44" s="147"/>
      <c r="D44" s="102">
        <f>D19</f>
        <v>78802.774666666664</v>
      </c>
      <c r="E44" s="64"/>
      <c r="F44" s="64"/>
      <c r="G44" s="6"/>
      <c r="H44" s="6"/>
    </row>
    <row r="45" spans="1:8" ht="17.25" customHeight="1" x14ac:dyDescent="0.25">
      <c r="A45" s="99"/>
      <c r="B45" s="103"/>
      <c r="C45" s="103"/>
      <c r="D45" s="102"/>
      <c r="E45" s="64"/>
      <c r="F45" s="64"/>
      <c r="G45" s="6"/>
      <c r="H45" s="6"/>
    </row>
    <row r="46" spans="1:8" ht="28.5" customHeight="1" x14ac:dyDescent="0.25">
      <c r="A46" s="99"/>
      <c r="B46" s="148" t="s">
        <v>290</v>
      </c>
      <c r="C46" s="148"/>
      <c r="D46" s="148"/>
      <c r="E46" s="149"/>
      <c r="F46" s="109"/>
      <c r="G46" s="109"/>
      <c r="H46" s="6"/>
    </row>
    <row r="47" spans="1:8" ht="75" customHeight="1" x14ac:dyDescent="0.25">
      <c r="A47" s="98"/>
      <c r="B47" s="117" t="s">
        <v>273</v>
      </c>
      <c r="C47" s="62" t="s">
        <v>294</v>
      </c>
      <c r="D47" s="110" t="s">
        <v>291</v>
      </c>
      <c r="E47" s="114"/>
      <c r="F47" s="64"/>
      <c r="G47" s="6"/>
      <c r="H47" s="6"/>
    </row>
    <row r="48" spans="1:8" ht="36.75" customHeight="1" x14ac:dyDescent="0.25">
      <c r="A48" s="98">
        <v>1</v>
      </c>
      <c r="B48" s="123" t="s">
        <v>301</v>
      </c>
      <c r="C48" s="124">
        <v>12100</v>
      </c>
      <c r="D48" s="110"/>
      <c r="E48" s="114"/>
      <c r="F48" s="64"/>
      <c r="G48" s="6"/>
      <c r="H48" s="6"/>
    </row>
    <row r="49" spans="1:8" ht="99" customHeight="1" x14ac:dyDescent="0.25">
      <c r="A49" s="98">
        <v>2</v>
      </c>
      <c r="B49" s="63" t="s">
        <v>304</v>
      </c>
      <c r="C49" s="120">
        <v>1754.21</v>
      </c>
      <c r="D49" s="105" t="s">
        <v>305</v>
      </c>
      <c r="E49" s="114"/>
      <c r="F49" s="64"/>
      <c r="G49" s="6"/>
      <c r="H49" s="6"/>
    </row>
    <row r="50" spans="1:8" ht="171.75" customHeight="1" x14ac:dyDescent="0.25">
      <c r="A50" s="98">
        <v>3</v>
      </c>
      <c r="B50" s="63" t="s">
        <v>309</v>
      </c>
      <c r="C50" s="104">
        <f>((464.37*5)+(201*4)+(127*5)+(4*101)+64+300+187)*3</f>
        <v>14147.550000000001</v>
      </c>
      <c r="D50" s="105" t="s">
        <v>306</v>
      </c>
      <c r="E50" s="114"/>
      <c r="F50" s="64"/>
      <c r="G50" s="6"/>
      <c r="H50" s="6"/>
    </row>
    <row r="51" spans="1:8" ht="31.5" x14ac:dyDescent="0.25">
      <c r="A51" s="98">
        <v>4</v>
      </c>
      <c r="B51" s="116" t="s">
        <v>297</v>
      </c>
      <c r="C51" s="104">
        <v>100</v>
      </c>
      <c r="D51" s="105" t="s">
        <v>300</v>
      </c>
      <c r="E51" s="114"/>
      <c r="F51" s="64"/>
      <c r="G51" s="6"/>
      <c r="H51" s="6"/>
    </row>
    <row r="52" spans="1:8" ht="78.75" x14ac:dyDescent="0.25">
      <c r="A52" s="98">
        <v>5</v>
      </c>
      <c r="B52" s="116" t="s">
        <v>307</v>
      </c>
      <c r="C52" s="104">
        <f>((450*4)+(150*1)+100)*2</f>
        <v>4100</v>
      </c>
      <c r="D52" s="105" t="s">
        <v>308</v>
      </c>
      <c r="E52" s="114"/>
      <c r="F52" s="64"/>
      <c r="G52" s="6"/>
      <c r="H52" s="6"/>
    </row>
    <row r="53" spans="1:8" ht="37.5" customHeight="1" x14ac:dyDescent="0.25">
      <c r="A53" s="98">
        <v>6</v>
      </c>
      <c r="B53" s="116" t="s">
        <v>298</v>
      </c>
      <c r="C53" s="104">
        <v>160</v>
      </c>
      <c r="D53" s="105" t="s">
        <v>299</v>
      </c>
      <c r="E53" s="114"/>
      <c r="F53" s="64"/>
      <c r="G53" s="6"/>
      <c r="H53" s="6"/>
    </row>
    <row r="54" spans="1:8" ht="27" customHeight="1" x14ac:dyDescent="0.25">
      <c r="A54" s="98">
        <v>7</v>
      </c>
      <c r="B54" s="106" t="s">
        <v>292</v>
      </c>
      <c r="C54" s="120">
        <f>SUM(C48:C53)</f>
        <v>32361.760000000002</v>
      </c>
      <c r="D54" s="113"/>
      <c r="E54" s="115"/>
      <c r="F54" s="6"/>
      <c r="G54" s="6"/>
      <c r="H54" s="6"/>
    </row>
    <row r="55" spans="1:8" ht="35.25" customHeight="1" x14ac:dyDescent="0.25">
      <c r="A55" s="99"/>
      <c r="B55" s="103" t="s">
        <v>293</v>
      </c>
      <c r="C55" s="100">
        <f>D44-C54</f>
        <v>46441.014666666662</v>
      </c>
      <c r="D55" s="107"/>
      <c r="E55" s="108"/>
      <c r="F55" s="6"/>
      <c r="G55" s="6"/>
      <c r="H55" s="6"/>
    </row>
    <row r="56" spans="1:8" ht="36.75" customHeight="1" x14ac:dyDescent="0.25">
      <c r="A56" s="144" t="s">
        <v>283</v>
      </c>
      <c r="B56" s="144"/>
      <c r="C56" s="144"/>
      <c r="D56" s="144"/>
      <c r="E56" s="144"/>
      <c r="F56" s="6"/>
      <c r="G56" s="6"/>
      <c r="H56" s="6"/>
    </row>
    <row r="57" spans="1:8" ht="36.75" customHeight="1" x14ac:dyDescent="0.25">
      <c r="A57" s="99"/>
      <c r="B57" s="74"/>
      <c r="C57" s="91"/>
      <c r="D57" s="74"/>
      <c r="E57" s="74"/>
      <c r="F57" s="6"/>
      <c r="G57" s="6"/>
      <c r="H57" s="6"/>
    </row>
  </sheetData>
  <mergeCells count="8">
    <mergeCell ref="D1:E3"/>
    <mergeCell ref="A4:E4"/>
    <mergeCell ref="A27:E27"/>
    <mergeCell ref="A56:E56"/>
    <mergeCell ref="A29:E29"/>
    <mergeCell ref="B43:C43"/>
    <mergeCell ref="B44:C44"/>
    <mergeCell ref="B46:E46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  <rowBreaks count="1" manualBreakCount="1">
    <brk id="3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2023-04-14T08:01:27Z</dcterms:modified>
</cp:coreProperties>
</file>