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CA9CDCD7-76C9-4F91-B0B1-6D6517827FE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2" l="1"/>
  <c r="C38" i="12" l="1"/>
  <c r="C19" i="12" l="1"/>
  <c r="C39" i="12" l="1"/>
  <c r="C41" i="12" s="1"/>
  <c r="C17" i="12" l="1"/>
  <c r="C22" i="12" s="1"/>
</calcChain>
</file>

<file path=xl/sharedStrings.xml><?xml version="1.0" encoding="utf-8"?>
<sst xmlns="http://schemas.openxmlformats.org/spreadsheetml/2006/main" count="55" uniqueCount="48">
  <si>
    <t>Ежедневно</t>
  </si>
  <si>
    <t>Круглосуточно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</si>
  <si>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</si>
  <si>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</si>
  <si>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</si>
  <si>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</si>
  <si>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</si>
  <si>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</si>
  <si>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</si>
  <si>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</si>
  <si>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</si>
  <si>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ежеквартально и по заявкам</t>
  </si>
  <si>
    <t>Уборка снега с подъездных козырьков</t>
  </si>
  <si>
    <t>Генеральная уборка подъезда (апрель, сентябрь)</t>
  </si>
  <si>
    <t>По грфику</t>
  </si>
  <si>
    <t>Промывка системы отопления</t>
  </si>
  <si>
    <t xml:space="preserve"> после отопительного периода</t>
  </si>
  <si>
    <t>Уборка балконных  (с 9 этажа) козырьков над арками</t>
  </si>
  <si>
    <t>Гл. инженер ООО "УК "Прибайкальская"                                                 Белкин И. О.</t>
  </si>
  <si>
    <t>Периодичность выполнения работ</t>
  </si>
  <si>
    <t>2 раза в год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</si>
  <si>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</si>
  <si>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</si>
  <si>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</si>
  <si>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1 раз в три  дня</t>
  </si>
  <si>
    <t>Текущий ремонт</t>
  </si>
  <si>
    <t>Ремонт межпанельных швов</t>
  </si>
  <si>
    <t>Дезинфекция мест общего пользования для профилатики короновируса</t>
  </si>
  <si>
    <t>Дезинсекция и дератизация мусоропроводов и подвальных помещений</t>
  </si>
  <si>
    <t xml:space="preserve">МКД Университетский, 67, кв.24 замена трубопровода ХВС </t>
  </si>
  <si>
    <t>Замена кранов диам. 50 (приварные) в подвальном помещении МКД Университетский, 67/2 (6 шт.), замена трубопровода отопления диам.50 (2,5 м) с отводами (4 шт), замена трубопровода отопления диам 32 (7,5 м), замена крана муфтовые диам 15 (2 шт.) системы отопления, установка сборок системы отопления диам 20 (4 шт.)</t>
  </si>
  <si>
    <t>Восстановление линии электроснабжения кв 8</t>
  </si>
  <si>
    <t>Ремонт тепловоо пункта (элеватора) мкр. Университетский,67/1</t>
  </si>
  <si>
    <t>Ремонт тепловоо пункта (элеватора) мкр. Университетский,67/2</t>
  </si>
  <si>
    <t>Установка урны перед аркой  2 подъезд</t>
  </si>
  <si>
    <t>Установка эл.розетки в эл.щитке 2 подъезд 9эт</t>
  </si>
  <si>
    <t xml:space="preserve">Ремонт двери на кровлю, зонта вентиляции на кровле </t>
  </si>
  <si>
    <t>Востановление линиии электроснабжния, замена светодиодного светильника 1 подъезд</t>
  </si>
  <si>
    <t>Окраска мусорных контейнеров</t>
  </si>
  <si>
    <t>2 шт</t>
  </si>
  <si>
    <t>Замена системы водоотведения (канализации) в подвальном помещении 1 подъезда</t>
  </si>
  <si>
    <t>Замена шаровых кранов  в подвальном помещении 1 подъезда</t>
  </si>
  <si>
    <t>Уборка и вывоз снега с придомовой территории с привлечением спец техники</t>
  </si>
  <si>
    <t>Замена доводчика подъездной двери 1 подъезд</t>
  </si>
  <si>
    <t>Приобретение мусорного контейнера для 1 подъезда</t>
  </si>
  <si>
    <t>План работ по содержанию и текущему ремонту общего имущества МКД м-на Университетский 67 на 2021 г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</si>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</sst>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2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3" borderId="0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top" wrapText="1"/>
    </xf>
    <xf numFmtId="164" fontId="3" fillId="3" borderId="0" xfId="0" applyNumberFormat="1" applyFont="1" applyFill="1" applyBorder="1" applyAlignment="1">
      <alignment horizontal="left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5"/>
  <sheetViews>
    <sheetView tabSelected="1" zoomScale="85" zoomScaleNormal="85" workbookViewId="0">
      <selection activeCell="B13" sqref="B13"/>
    </sheetView>
  </sheetViews>
  <sheetFormatPr defaultColWidth="9.109375" defaultRowHeight="15.6" x14ac:dyDescent="0.3"/>
  <cols>
    <col min="1" max="1" width="7.44140625" style="35" customWidth="1"/>
    <col min="2" max="2" width="50" style="3" customWidth="1"/>
    <col min="3" max="3" width="14.6640625" style="3" customWidth="1"/>
    <col min="4" max="4" width="23.33203125" style="1" customWidth="1"/>
    <col min="5" max="5" width="12.109375" style="1" customWidth="1"/>
    <col min="6" max="6" width="14" style="1" customWidth="1"/>
    <col min="7" max="7" width="12.33203125" style="1" customWidth="1"/>
    <col min="8" max="8" width="14.44140625" style="1" customWidth="1"/>
    <col min="9" max="16384" width="9.109375" style="1"/>
  </cols>
  <sheetData>
    <row r="1" spans="1:8" ht="36.75" customHeight="1" x14ac:dyDescent="0.3">
      <c r="D1" s="61" t="s">
        <v>2</v>
      </c>
      <c r="E1" s="61"/>
      <c r="F1" s="17"/>
      <c r="G1" s="17"/>
      <c r="H1" s="17"/>
    </row>
    <row r="2" spans="1:8" ht="30" customHeight="1" x14ac:dyDescent="0.35">
      <c r="B2" s="5"/>
      <c r="C2" s="5"/>
      <c r="D2" s="61"/>
      <c r="E2" s="61"/>
      <c r="F2" s="17"/>
      <c r="G2" s="17"/>
      <c r="H2" s="17"/>
    </row>
    <row r="3" spans="1:8" ht="6" customHeight="1" x14ac:dyDescent="0.35">
      <c r="B3" s="6"/>
      <c r="C3" s="6"/>
      <c r="D3" s="61"/>
      <c r="E3" s="61"/>
      <c r="F3" s="17"/>
      <c r="G3" s="17"/>
      <c r="H3" s="17"/>
    </row>
    <row r="4" spans="1:8" ht="1.5" customHeight="1" x14ac:dyDescent="0.3">
      <c r="D4" s="61"/>
      <c r="E4" s="61"/>
      <c r="F4" s="17"/>
      <c r="G4" s="17"/>
      <c r="H4" s="17"/>
    </row>
    <row r="5" spans="1:8" ht="71.25" customHeight="1" x14ac:dyDescent="0.3">
      <c r="A5" s="62" t="s">
        <v>45</v>
      </c>
      <c r="B5" s="62"/>
      <c r="C5" s="62"/>
      <c r="D5" s="62"/>
      <c r="E5" s="62"/>
      <c r="F5" s="18"/>
      <c r="G5" s="18"/>
    </row>
    <row r="6" spans="1:8" ht="16.2" x14ac:dyDescent="0.3">
      <c r="A6" s="23"/>
      <c r="B6" s="24" t="s">
        <v>4</v>
      </c>
      <c r="C6" s="25"/>
      <c r="D6" s="26"/>
      <c r="E6" s="27"/>
      <c r="F6" s="2"/>
      <c r="G6" s="2"/>
      <c r="H6" s="2"/>
    </row>
    <row r="7" spans="1:8" ht="46.8" x14ac:dyDescent="0.3">
      <c r="A7" s="33"/>
      <c r="B7" s="7" t="s">
        <v>3</v>
      </c>
      <c r="C7" s="8" t="s">
        <v>46</v>
      </c>
      <c r="D7" s="50" t="s">
        <v>19</v>
      </c>
      <c r="E7" s="52"/>
      <c r="F7" s="2"/>
      <c r="G7" s="2"/>
      <c r="H7" s="2"/>
    </row>
    <row r="8" spans="1:8" x14ac:dyDescent="0.3">
      <c r="A8" s="33">
        <v>1</v>
      </c>
      <c r="B8" s="9" t="s">
        <v>5</v>
      </c>
      <c r="C8" s="8">
        <v>141227.45000000001</v>
      </c>
      <c r="D8" s="51" t="s">
        <v>0</v>
      </c>
      <c r="E8" s="53"/>
      <c r="F8" s="14"/>
      <c r="G8" s="2"/>
      <c r="H8" s="2"/>
    </row>
    <row r="9" spans="1:8" x14ac:dyDescent="0.3">
      <c r="A9" s="33">
        <v>2</v>
      </c>
      <c r="B9" s="9" t="s">
        <v>6</v>
      </c>
      <c r="C9" s="8">
        <v>116117.5</v>
      </c>
      <c r="D9" s="50" t="s">
        <v>14</v>
      </c>
      <c r="E9" s="53"/>
      <c r="F9" s="21"/>
      <c r="G9" s="2"/>
      <c r="H9" s="2"/>
    </row>
    <row r="10" spans="1:8" x14ac:dyDescent="0.3">
      <c r="A10" s="33">
        <v>3</v>
      </c>
      <c r="B10" s="10" t="s">
        <v>7</v>
      </c>
      <c r="C10" s="12">
        <v>38932.67</v>
      </c>
      <c r="D10" s="51" t="s">
        <v>1</v>
      </c>
      <c r="E10" s="53"/>
      <c r="F10" s="21"/>
      <c r="G10" s="2"/>
      <c r="H10" s="2"/>
    </row>
    <row r="11" spans="1:8" ht="31.2" x14ac:dyDescent="0.3">
      <c r="A11" s="33">
        <v>4</v>
      </c>
      <c r="B11" s="10" t="s">
        <v>8</v>
      </c>
      <c r="C11" s="12">
        <v>44462</v>
      </c>
      <c r="D11" s="51" t="s">
        <v>0</v>
      </c>
      <c r="E11" s="54"/>
      <c r="F11" s="21"/>
      <c r="G11" s="2"/>
      <c r="H11" s="2"/>
    </row>
    <row r="12" spans="1:8" x14ac:dyDescent="0.3">
      <c r="A12" s="33">
        <v>5</v>
      </c>
      <c r="B12" s="10" t="s">
        <v>9</v>
      </c>
      <c r="C12" s="12">
        <v>116014.66</v>
      </c>
      <c r="D12" s="51" t="s">
        <v>0</v>
      </c>
      <c r="E12" s="54"/>
      <c r="F12" s="21"/>
      <c r="G12" s="2"/>
      <c r="H12" s="2"/>
    </row>
    <row r="13" spans="1:8" x14ac:dyDescent="0.3">
      <c r="A13" s="33">
        <v>6</v>
      </c>
      <c r="B13" s="10" t="s">
        <v>10</v>
      </c>
      <c r="C13" s="12">
        <f>6000*2*12+12000</f>
        <v>156000</v>
      </c>
      <c r="D13" s="51" t="s">
        <v>1</v>
      </c>
      <c r="E13" s="53"/>
      <c r="F13" s="21"/>
      <c r="G13" s="2"/>
      <c r="H13" s="2"/>
    </row>
    <row r="14" spans="1:8" ht="31.2" x14ac:dyDescent="0.3">
      <c r="A14" s="33">
        <v>7</v>
      </c>
      <c r="B14" s="9" t="s">
        <v>15</v>
      </c>
      <c r="C14" s="8">
        <v>9368</v>
      </c>
      <c r="D14" s="50" t="s">
        <v>16</v>
      </c>
      <c r="E14" s="54"/>
      <c r="F14" s="21"/>
      <c r="G14" s="2"/>
      <c r="H14" s="2"/>
    </row>
    <row r="15" spans="1:8" ht="31.2" x14ac:dyDescent="0.3">
      <c r="A15" s="33">
        <v>8</v>
      </c>
      <c r="B15" s="10" t="s">
        <v>28</v>
      </c>
      <c r="C15" s="12">
        <v>7108.32</v>
      </c>
      <c r="D15" s="50" t="s">
        <v>11</v>
      </c>
      <c r="E15" s="53"/>
      <c r="F15" s="21"/>
      <c r="G15" s="2"/>
    </row>
    <row r="16" spans="1:8" ht="31.2" x14ac:dyDescent="0.3">
      <c r="A16" s="33">
        <v>9</v>
      </c>
      <c r="B16" s="10" t="s">
        <v>27</v>
      </c>
      <c r="C16" s="29">
        <v>19108.34</v>
      </c>
      <c r="D16" s="51" t="s">
        <v>24</v>
      </c>
      <c r="E16" s="53"/>
      <c r="F16" s="21"/>
      <c r="G16" s="2"/>
    </row>
    <row r="17" spans="1:8" ht="19.5" customHeight="1" x14ac:dyDescent="0.3">
      <c r="A17" s="33">
        <v>10</v>
      </c>
      <c r="B17" s="10" t="s">
        <v>13</v>
      </c>
      <c r="C17" s="12">
        <f>4695*2</f>
        <v>9390</v>
      </c>
      <c r="D17" s="51" t="s">
        <v>20</v>
      </c>
      <c r="E17" s="53"/>
      <c r="F17" s="21"/>
      <c r="G17" s="2"/>
      <c r="H17" s="2"/>
    </row>
    <row r="18" spans="1:8" ht="31.2" x14ac:dyDescent="0.3">
      <c r="A18" s="33">
        <v>11</v>
      </c>
      <c r="B18" s="9" t="s">
        <v>17</v>
      </c>
      <c r="C18" s="12">
        <v>1980</v>
      </c>
      <c r="D18" s="50" t="s">
        <v>21</v>
      </c>
      <c r="E18" s="53"/>
      <c r="F18" s="21"/>
      <c r="G18" s="2"/>
      <c r="H18" s="2"/>
    </row>
    <row r="19" spans="1:8" ht="33" customHeight="1" x14ac:dyDescent="0.3">
      <c r="A19" s="33">
        <v>12</v>
      </c>
      <c r="B19" s="9" t="s">
        <v>12</v>
      </c>
      <c r="C19" s="12">
        <f>475*2</f>
        <v>950</v>
      </c>
      <c r="D19" s="50" t="s">
        <v>39</v>
      </c>
      <c r="E19" s="54"/>
      <c r="F19" s="21"/>
      <c r="G19" s="2"/>
      <c r="H19" s="2"/>
    </row>
    <row r="20" spans="1:8" ht="33" customHeight="1" x14ac:dyDescent="0.3">
      <c r="A20" s="33">
        <v>13</v>
      </c>
      <c r="B20" s="9" t="s">
        <v>42</v>
      </c>
      <c r="C20" s="12">
        <v>9375</v>
      </c>
      <c r="D20" s="50"/>
      <c r="E20" s="54"/>
      <c r="F20" s="49"/>
      <c r="G20" s="2"/>
      <c r="H20" s="2"/>
    </row>
    <row r="21" spans="1:8" ht="114.75" customHeight="1" x14ac:dyDescent="0.3">
      <c r="A21" s="33">
        <v>14</v>
      </c>
      <c r="B21" s="28" t="s">
        <v>22</v>
      </c>
      <c r="C21" s="12">
        <v>15160.2</v>
      </c>
      <c r="D21" s="51" t="s">
        <v>0</v>
      </c>
      <c r="E21" s="54"/>
      <c r="F21" s="21"/>
      <c r="G21" s="2"/>
      <c r="H21" s="2"/>
    </row>
    <row r="22" spans="1:8" x14ac:dyDescent="0.3">
      <c r="A22" s="33">
        <v>15</v>
      </c>
      <c r="B22" s="13" t="s">
        <v>23</v>
      </c>
      <c r="C22" s="30">
        <f>0.1*SUM(C8:C21)</f>
        <v>68519.41399999999</v>
      </c>
      <c r="D22" s="51" t="s">
        <v>0</v>
      </c>
      <c r="E22" s="54"/>
      <c r="F22" s="21"/>
      <c r="G22" s="2"/>
      <c r="H22" s="2"/>
    </row>
    <row r="23" spans="1:8" ht="29.25" customHeight="1" x14ac:dyDescent="0.3">
      <c r="A23" s="34"/>
      <c r="B23" s="39"/>
      <c r="C23" s="40"/>
      <c r="D23" s="41"/>
      <c r="E23" s="42"/>
      <c r="F23" s="21"/>
      <c r="G23" s="2"/>
      <c r="H23" s="2"/>
    </row>
    <row r="24" spans="1:8" ht="20.25" customHeight="1" x14ac:dyDescent="0.3">
      <c r="A24" s="64" t="s">
        <v>25</v>
      </c>
      <c r="B24" s="64"/>
      <c r="C24" s="64"/>
      <c r="D24" s="64"/>
      <c r="E24" s="38"/>
      <c r="G24" s="2"/>
      <c r="H24" s="2"/>
    </row>
    <row r="25" spans="1:8" ht="46.8" x14ac:dyDescent="0.3">
      <c r="A25" s="37"/>
      <c r="B25" s="11" t="s">
        <v>3</v>
      </c>
      <c r="C25" s="8" t="s">
        <v>46</v>
      </c>
      <c r="D25" s="50"/>
      <c r="E25" s="52"/>
      <c r="F25" s="16"/>
      <c r="G25" s="2"/>
      <c r="H25" s="2"/>
    </row>
    <row r="26" spans="1:8" ht="44.25" customHeight="1" x14ac:dyDescent="0.3">
      <c r="A26" s="33">
        <v>1</v>
      </c>
      <c r="B26" s="10" t="s">
        <v>29</v>
      </c>
      <c r="C26" s="46">
        <v>2375</v>
      </c>
      <c r="D26" s="51"/>
      <c r="E26" s="58"/>
      <c r="F26" s="4"/>
      <c r="G26" s="2"/>
      <c r="H26" s="2"/>
    </row>
    <row r="27" spans="1:8" ht="105.6" customHeight="1" x14ac:dyDescent="0.3">
      <c r="A27" s="33">
        <v>2</v>
      </c>
      <c r="B27" s="15" t="s">
        <v>30</v>
      </c>
      <c r="C27" s="46">
        <v>19780</v>
      </c>
      <c r="D27" s="55"/>
      <c r="E27" s="59"/>
      <c r="F27" s="2"/>
      <c r="G27" s="2"/>
      <c r="H27" s="2"/>
    </row>
    <row r="28" spans="1:8" ht="26.25" customHeight="1" x14ac:dyDescent="0.3">
      <c r="A28" s="33">
        <v>3</v>
      </c>
      <c r="B28" s="15" t="s">
        <v>34</v>
      </c>
      <c r="C28" s="46">
        <v>986</v>
      </c>
      <c r="D28" s="56"/>
      <c r="E28" s="59"/>
      <c r="F28" s="2"/>
      <c r="G28" s="2"/>
      <c r="H28" s="2"/>
    </row>
    <row r="29" spans="1:8" ht="24" customHeight="1" x14ac:dyDescent="0.3">
      <c r="A29" s="33">
        <v>4</v>
      </c>
      <c r="B29" s="15" t="s">
        <v>35</v>
      </c>
      <c r="C29" s="46">
        <v>759</v>
      </c>
      <c r="D29" s="56"/>
      <c r="E29" s="59"/>
      <c r="F29" s="2"/>
      <c r="G29" s="2"/>
      <c r="H29" s="2"/>
    </row>
    <row r="30" spans="1:8" ht="33" customHeight="1" x14ac:dyDescent="0.3">
      <c r="A30" s="33">
        <v>5</v>
      </c>
      <c r="B30" s="15" t="s">
        <v>36</v>
      </c>
      <c r="C30" s="46">
        <v>4387</v>
      </c>
      <c r="D30" s="56"/>
      <c r="E30" s="59"/>
      <c r="F30" s="2"/>
      <c r="G30" s="2"/>
      <c r="H30" s="2"/>
    </row>
    <row r="31" spans="1:8" ht="21.75" customHeight="1" x14ac:dyDescent="0.3">
      <c r="A31" s="33">
        <v>6</v>
      </c>
      <c r="B31" s="15" t="s">
        <v>31</v>
      </c>
      <c r="C31" s="46">
        <v>1265</v>
      </c>
      <c r="D31" s="56"/>
      <c r="E31" s="59"/>
      <c r="F31" s="2"/>
      <c r="G31" s="2"/>
      <c r="H31" s="2"/>
    </row>
    <row r="32" spans="1:8" ht="36.75" customHeight="1" x14ac:dyDescent="0.3">
      <c r="A32" s="33">
        <v>7</v>
      </c>
      <c r="B32" s="15" t="s">
        <v>44</v>
      </c>
      <c r="C32" s="46">
        <v>15590</v>
      </c>
      <c r="D32" s="56"/>
      <c r="E32" s="59"/>
      <c r="F32" s="2"/>
      <c r="G32" s="2"/>
      <c r="H32" s="2"/>
    </row>
    <row r="33" spans="1:8" ht="27.75" customHeight="1" x14ac:dyDescent="0.3">
      <c r="A33" s="33">
        <v>8</v>
      </c>
      <c r="B33" s="15" t="s">
        <v>43</v>
      </c>
      <c r="C33" s="46">
        <v>1000</v>
      </c>
      <c r="D33" s="56"/>
      <c r="E33" s="59"/>
      <c r="F33" s="2"/>
      <c r="G33" s="2"/>
      <c r="H33" s="2"/>
    </row>
    <row r="34" spans="1:8" ht="40.200000000000003" customHeight="1" x14ac:dyDescent="0.3">
      <c r="A34" s="33">
        <v>9</v>
      </c>
      <c r="B34" s="15" t="s">
        <v>37</v>
      </c>
      <c r="C34" s="46">
        <v>2975</v>
      </c>
      <c r="D34" s="56"/>
      <c r="E34" s="59"/>
      <c r="F34" s="2"/>
      <c r="G34" s="2"/>
      <c r="H34" s="2"/>
    </row>
    <row r="35" spans="1:8" ht="30.6" customHeight="1" x14ac:dyDescent="0.3">
      <c r="A35" s="33">
        <v>10</v>
      </c>
      <c r="B35" s="9" t="s">
        <v>32</v>
      </c>
      <c r="C35" s="47">
        <v>7675</v>
      </c>
      <c r="D35" s="50"/>
      <c r="E35" s="59"/>
      <c r="F35" s="2"/>
      <c r="G35" s="2"/>
      <c r="H35" s="2"/>
    </row>
    <row r="36" spans="1:8" ht="34.5" customHeight="1" x14ac:dyDescent="0.3">
      <c r="A36" s="33">
        <v>11</v>
      </c>
      <c r="B36" s="9" t="s">
        <v>40</v>
      </c>
      <c r="C36" s="47">
        <v>24675</v>
      </c>
      <c r="D36" s="50"/>
      <c r="E36" s="59"/>
      <c r="F36" s="2"/>
      <c r="G36" s="2"/>
      <c r="H36" s="2"/>
    </row>
    <row r="37" spans="1:8" ht="43.2" customHeight="1" x14ac:dyDescent="0.3">
      <c r="A37" s="33">
        <v>12</v>
      </c>
      <c r="B37" s="9" t="s">
        <v>41</v>
      </c>
      <c r="C37" s="47">
        <v>3870</v>
      </c>
      <c r="D37" s="50"/>
      <c r="E37" s="59"/>
      <c r="F37" s="2"/>
      <c r="G37" s="2"/>
      <c r="H37" s="2"/>
    </row>
    <row r="38" spans="1:8" ht="33.75" customHeight="1" x14ac:dyDescent="0.3">
      <c r="A38" s="33">
        <v>13</v>
      </c>
      <c r="B38" s="9" t="s">
        <v>26</v>
      </c>
      <c r="C38" s="47">
        <f>46*945</f>
        <v>43470</v>
      </c>
      <c r="D38" s="50"/>
      <c r="E38" s="59"/>
      <c r="F38" s="2"/>
      <c r="G38" s="2"/>
      <c r="H38" s="2"/>
    </row>
    <row r="39" spans="1:8" ht="30.75" customHeight="1" x14ac:dyDescent="0.3">
      <c r="A39" s="33">
        <v>14</v>
      </c>
      <c r="B39" s="9" t="s">
        <v>38</v>
      </c>
      <c r="C39" s="47">
        <f>1670*2</f>
        <v>3340</v>
      </c>
      <c r="D39" s="50"/>
      <c r="E39" s="59"/>
      <c r="F39" s="2"/>
      <c r="G39" s="2"/>
      <c r="H39" s="2"/>
    </row>
    <row r="40" spans="1:8" ht="36.6" customHeight="1" x14ac:dyDescent="0.3">
      <c r="A40" s="33">
        <v>15</v>
      </c>
      <c r="B40" s="15" t="s">
        <v>33</v>
      </c>
      <c r="C40" s="46">
        <v>9880</v>
      </c>
      <c r="D40" s="50"/>
      <c r="E40" s="59"/>
      <c r="F40" s="2"/>
      <c r="G40" s="2"/>
      <c r="H40" s="2"/>
    </row>
    <row r="41" spans="1:8" x14ac:dyDescent="0.3">
      <c r="A41" s="33">
        <v>16</v>
      </c>
      <c r="B41" s="19" t="s">
        <v>47</v>
      </c>
      <c r="C41" s="48">
        <f>SUM(C26:C40)</f>
        <v>142027</v>
      </c>
      <c r="D41" s="57"/>
      <c r="E41" s="60"/>
      <c r="F41" s="2"/>
      <c r="G41" s="2"/>
      <c r="H41" s="2"/>
    </row>
    <row r="42" spans="1:8" x14ac:dyDescent="0.3">
      <c r="A42" s="43"/>
      <c r="B42" s="44"/>
      <c r="C42" s="45"/>
      <c r="D42" s="32"/>
      <c r="E42" s="31"/>
      <c r="F42" s="2"/>
      <c r="G42" s="2"/>
      <c r="H42" s="2"/>
    </row>
    <row r="43" spans="1:8" x14ac:dyDescent="0.3">
      <c r="A43" s="63" t="s">
        <v>18</v>
      </c>
      <c r="B43" s="63"/>
      <c r="C43" s="63"/>
      <c r="D43" s="63"/>
      <c r="E43" s="63"/>
      <c r="F43" s="2"/>
      <c r="G43" s="2"/>
      <c r="H43" s="2"/>
    </row>
    <row r="44" spans="1:8" x14ac:dyDescent="0.3">
      <c r="A44" s="63"/>
      <c r="B44" s="63"/>
      <c r="C44" s="63"/>
      <c r="D44" s="63"/>
      <c r="E44" s="63"/>
      <c r="F44" s="2"/>
      <c r="G44" s="2"/>
      <c r="H44" s="2"/>
    </row>
    <row r="45" spans="1:8" x14ac:dyDescent="0.3">
      <c r="A45" s="36"/>
      <c r="B45" s="20"/>
      <c r="C45" s="22"/>
      <c r="D45" s="20"/>
      <c r="E45" s="20"/>
      <c r="F45" s="2"/>
      <c r="G45" s="2"/>
      <c r="H45" s="2"/>
    </row>
  </sheetData>
  <mergeCells count="4">
    <mergeCell ref="D1:E4"/>
    <mergeCell ref="A5:E5"/>
    <mergeCell ref="A43:E44"/>
    <mergeCell ref="A24:D24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2023-05-29T02:40:11Z</dcterms:modified>
</cp:coreProperties>
</file>