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017548CB-09DB-47C1-8169-E5530CF8F6B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2" l="1"/>
  <c r="C35" i="12" l="1"/>
  <c r="C38" i="12" l="1"/>
  <c r="C32" i="12" l="1"/>
  <c r="C31" i="12" l="1"/>
  <c r="C39" i="12" s="1"/>
  <c r="C19" i="12" l="1"/>
  <c r="C23" i="12" l="1"/>
  <c r="C22" i="12" l="1"/>
  <c r="C25" i="12" s="1"/>
</calcChain>
</file>

<file path=xl/sharedStrings.xml><?xml version="1.0" encoding="utf-8"?>
<sst xmlns="http://schemas.openxmlformats.org/spreadsheetml/2006/main" count="53" uniqueCount="46">
  <si>
    <t>Ежедневно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</si>
  <si>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</si>
  <si>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</si>
  <si>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</si>
  <si>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</si>
  <si>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</si>
  <si>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</si>
  <si>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</si>
  <si>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</si>
  <si>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</si>
  <si>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</si>
  <si>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</si>
  <si>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 xml:space="preserve">Скашивание травы 2 раза </t>
  </si>
  <si>
    <t xml:space="preserve">Очистка от снега подъездных козырьков </t>
  </si>
  <si>
    <t>Содержание</t>
  </si>
  <si>
    <t>Текущий ремонт</t>
  </si>
  <si>
    <t>Дезинсекция подвальных помещений и мусоропроводов</t>
  </si>
  <si>
    <t>Ремонт межпанельных швов</t>
  </si>
  <si>
    <t>Главный инженер ООО "Прибайкальская"                                        Белкин И. О.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</si>
  <si>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</si>
  <si>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</si>
  <si>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</si>
  <si>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</si>
  <si>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Промывка системы отопления</t>
  </si>
  <si>
    <t>Генеральная уборка подъезда 3 подъезда</t>
  </si>
  <si>
    <t>2 раза в год</t>
  </si>
  <si>
    <t>1 раз в три  дня</t>
  </si>
  <si>
    <t>Услуги по управлению многоквартирным домом</t>
  </si>
  <si>
    <t>после отопительного периода</t>
  </si>
  <si>
    <t>Уборка балконных  (с 9 этажа) козырьков от снега</t>
  </si>
  <si>
    <t>по необходимости</t>
  </si>
  <si>
    <t>2 раза за сезон</t>
  </si>
  <si>
    <t>Дезинфекция мест общего пользования для профилатики короновируса</t>
  </si>
  <si>
    <t>Замена регулирующего клапана и термостата (ТРЖ) в тепловом пункте 1 подъезда</t>
  </si>
  <si>
    <t>Ремонт тепловоо пункта (элеватора)</t>
  </si>
  <si>
    <t xml:space="preserve">Окраска мусорных баков </t>
  </si>
  <si>
    <t>Монтаж (замена) второй подъездой двери</t>
  </si>
  <si>
    <t>Ремонт лифта лифт 88/1 (замена -ремонт эл.двигателя)</t>
  </si>
  <si>
    <t>Монтаж вывода с подвального помещения системы ХВС для уборщицы 1 подъезд</t>
  </si>
  <si>
    <t>Ремонт общедомового прибора учета тепла и горячего водоснабжения 1 подъезд</t>
  </si>
  <si>
    <t>Покупка нового мусорного контейнера для второго подъезда</t>
  </si>
  <si>
    <t>Перемотка двигателя лифтового оборудования 1 подъезда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</si>
  <si>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</si>
  <si>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План работ по содержанию и текущему ремонту общего имущества МКД м-на Университетский 88 на 2021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</si>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</sst>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top" wrapText="1"/>
    </xf>
    <xf numFmtId="2" fontId="1" fillId="3" borderId="0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0"/>
  <sheetViews>
    <sheetView tabSelected="1" zoomScale="115" zoomScaleNormal="115" workbookViewId="0">
      <selection activeCell="B30" sqref="B30"/>
    </sheetView>
  </sheetViews>
  <sheetFormatPr defaultColWidth="9.109375" defaultRowHeight="15.6" x14ac:dyDescent="0.3"/>
  <cols>
    <col min="1" max="1" width="7.109375" style="1" customWidth="1"/>
    <col min="2" max="2" width="47.33203125" style="4" customWidth="1"/>
    <col min="3" max="3" width="13.88671875" style="4" customWidth="1"/>
    <col min="4" max="4" width="23.5546875" style="1" customWidth="1"/>
    <col min="5" max="6" width="11.5546875" style="1" customWidth="1"/>
    <col min="7" max="16384" width="9.109375" style="1"/>
  </cols>
  <sheetData>
    <row r="1" spans="1:6" ht="15.75" customHeight="1" x14ac:dyDescent="0.3">
      <c r="A1" s="1" t="s">
        <v>3</v>
      </c>
      <c r="D1" s="52" t="s">
        <v>19</v>
      </c>
      <c r="E1" s="52"/>
      <c r="F1" s="52"/>
    </row>
    <row r="2" spans="1:6" ht="18" x14ac:dyDescent="0.35">
      <c r="B2" s="6"/>
      <c r="C2" s="6"/>
      <c r="D2" s="52"/>
      <c r="E2" s="52"/>
      <c r="F2" s="52"/>
    </row>
    <row r="3" spans="1:6" ht="18" x14ac:dyDescent="0.35">
      <c r="B3" s="7"/>
      <c r="C3" s="7"/>
      <c r="D3" s="52"/>
      <c r="E3" s="52"/>
      <c r="F3" s="52"/>
    </row>
    <row r="4" spans="1:6" ht="22.5" customHeight="1" x14ac:dyDescent="0.3">
      <c r="D4" s="52"/>
      <c r="E4" s="52"/>
      <c r="F4" s="52"/>
    </row>
    <row r="5" spans="1:6" ht="18" x14ac:dyDescent="0.3">
      <c r="E5" s="8"/>
      <c r="F5" s="8"/>
    </row>
    <row r="6" spans="1:6" ht="61.5" customHeight="1" x14ac:dyDescent="0.3">
      <c r="A6" s="53" t="s">
        <v>43</v>
      </c>
      <c r="B6" s="53"/>
      <c r="C6" s="53"/>
      <c r="D6" s="53"/>
      <c r="E6" s="53"/>
      <c r="F6" s="53"/>
    </row>
    <row r="8" spans="1:6" ht="16.2" x14ac:dyDescent="0.3">
      <c r="A8" s="21"/>
      <c r="B8" s="22" t="s">
        <v>14</v>
      </c>
      <c r="C8" s="23"/>
      <c r="D8" s="24"/>
      <c r="E8" s="14"/>
      <c r="F8" s="2"/>
    </row>
    <row r="9" spans="1:6" ht="15.75" customHeight="1" x14ac:dyDescent="0.3">
      <c r="A9" s="54" t="s">
        <v>22</v>
      </c>
      <c r="B9" s="54"/>
      <c r="C9" s="54"/>
      <c r="D9" s="54"/>
      <c r="E9" s="55"/>
      <c r="F9" s="2"/>
    </row>
    <row r="10" spans="1:6" ht="78" x14ac:dyDescent="0.3">
      <c r="A10" s="3"/>
      <c r="B10" s="3" t="s">
        <v>4</v>
      </c>
      <c r="C10" s="19" t="s">
        <v>20</v>
      </c>
      <c r="D10" s="20" t="s">
        <v>21</v>
      </c>
      <c r="E10" s="40"/>
      <c r="F10" s="2"/>
    </row>
    <row r="11" spans="1:6" x14ac:dyDescent="0.3">
      <c r="A11" s="25">
        <v>1</v>
      </c>
      <c r="B11" s="10" t="s">
        <v>5</v>
      </c>
      <c r="C11" s="19">
        <v>226804.43519999998</v>
      </c>
      <c r="D11" s="13" t="s">
        <v>0</v>
      </c>
      <c r="E11" s="41"/>
      <c r="F11" s="11"/>
    </row>
    <row r="12" spans="1:6" x14ac:dyDescent="0.3">
      <c r="A12" s="25">
        <v>2</v>
      </c>
      <c r="B12" s="10" t="s">
        <v>6</v>
      </c>
      <c r="C12" s="19">
        <v>174262.86719999995</v>
      </c>
      <c r="D12" s="3" t="s">
        <v>1</v>
      </c>
      <c r="E12" s="41"/>
      <c r="F12" s="11"/>
    </row>
    <row r="13" spans="1:6" x14ac:dyDescent="0.3">
      <c r="A13" s="25">
        <v>3</v>
      </c>
      <c r="B13" s="12" t="s">
        <v>7</v>
      </c>
      <c r="C13" s="19">
        <v>61298.495999999985</v>
      </c>
      <c r="D13" s="13" t="s">
        <v>2</v>
      </c>
      <c r="E13" s="41"/>
      <c r="F13" s="11"/>
    </row>
    <row r="14" spans="1:6" ht="46.8" x14ac:dyDescent="0.3">
      <c r="A14" s="25">
        <v>5</v>
      </c>
      <c r="B14" s="12" t="s">
        <v>8</v>
      </c>
      <c r="C14" s="19">
        <v>72682.502399999998</v>
      </c>
      <c r="D14" s="13" t="s">
        <v>0</v>
      </c>
      <c r="E14" s="37"/>
      <c r="F14" s="11"/>
    </row>
    <row r="15" spans="1:6" ht="93.6" x14ac:dyDescent="0.3">
      <c r="A15" s="25">
        <v>6</v>
      </c>
      <c r="B15" s="12" t="s">
        <v>9</v>
      </c>
      <c r="C15" s="19">
        <v>173387.17439999999</v>
      </c>
      <c r="D15" s="13" t="s">
        <v>0</v>
      </c>
      <c r="E15" s="37"/>
      <c r="F15" s="11"/>
    </row>
    <row r="16" spans="1:6" x14ac:dyDescent="0.3">
      <c r="A16" s="25">
        <v>7</v>
      </c>
      <c r="B16" s="12" t="s">
        <v>10</v>
      </c>
      <c r="C16" s="19">
        <v>234000</v>
      </c>
      <c r="D16" s="13" t="s">
        <v>2</v>
      </c>
      <c r="E16" s="41"/>
      <c r="F16" s="11"/>
    </row>
    <row r="17" spans="1:7" ht="31.2" x14ac:dyDescent="0.3">
      <c r="A17" s="25">
        <v>8</v>
      </c>
      <c r="B17" s="10" t="s">
        <v>23</v>
      </c>
      <c r="C17" s="9">
        <v>3568</v>
      </c>
      <c r="D17" s="3" t="s">
        <v>28</v>
      </c>
      <c r="E17" s="37"/>
      <c r="F17" s="14"/>
    </row>
    <row r="18" spans="1:7" ht="31.2" x14ac:dyDescent="0.3">
      <c r="A18" s="25">
        <v>9</v>
      </c>
      <c r="B18" s="12" t="s">
        <v>16</v>
      </c>
      <c r="C18" s="15">
        <v>11352.3</v>
      </c>
      <c r="D18" s="13" t="s">
        <v>11</v>
      </c>
      <c r="E18" s="41"/>
      <c r="F18" s="11"/>
    </row>
    <row r="19" spans="1:7" ht="29.25" customHeight="1" x14ac:dyDescent="0.3">
      <c r="A19" s="25">
        <v>10</v>
      </c>
      <c r="B19" s="12" t="s">
        <v>24</v>
      </c>
      <c r="C19" s="15">
        <f>7040*3</f>
        <v>21120</v>
      </c>
      <c r="D19" s="13" t="s">
        <v>25</v>
      </c>
      <c r="E19" s="41"/>
      <c r="F19" s="11"/>
    </row>
    <row r="20" spans="1:7" ht="32.25" customHeight="1" x14ac:dyDescent="0.3">
      <c r="A20" s="25">
        <v>11</v>
      </c>
      <c r="B20" s="12" t="s">
        <v>12</v>
      </c>
      <c r="C20" s="19">
        <f>2*2670</f>
        <v>5340</v>
      </c>
      <c r="D20" s="13" t="s">
        <v>31</v>
      </c>
      <c r="E20" s="41"/>
      <c r="F20" s="11"/>
    </row>
    <row r="21" spans="1:7" ht="114" customHeight="1" x14ac:dyDescent="0.3">
      <c r="A21" s="25">
        <v>12</v>
      </c>
      <c r="B21" s="26" t="s">
        <v>42</v>
      </c>
      <c r="C21" s="31">
        <v>22743</v>
      </c>
      <c r="D21" s="13" t="s">
        <v>0</v>
      </c>
      <c r="E21" s="41"/>
      <c r="F21" s="11"/>
    </row>
    <row r="22" spans="1:7" ht="38.25" customHeight="1" x14ac:dyDescent="0.3">
      <c r="A22" s="25">
        <v>13</v>
      </c>
      <c r="B22" s="12" t="s">
        <v>29</v>
      </c>
      <c r="C22" s="15">
        <f>2*495</f>
        <v>990</v>
      </c>
      <c r="D22" s="13" t="s">
        <v>30</v>
      </c>
      <c r="E22" s="37"/>
      <c r="F22" s="11"/>
    </row>
    <row r="23" spans="1:7" ht="35.25" customHeight="1" x14ac:dyDescent="0.3">
      <c r="A23" s="25">
        <v>14</v>
      </c>
      <c r="B23" s="12" t="s">
        <v>13</v>
      </c>
      <c r="C23" s="15">
        <f>475*3</f>
        <v>1425</v>
      </c>
      <c r="D23" s="13" t="s">
        <v>30</v>
      </c>
      <c r="E23" s="37"/>
      <c r="F23" s="11"/>
    </row>
    <row r="24" spans="1:7" ht="36.75" customHeight="1" x14ac:dyDescent="0.3">
      <c r="A24" s="25">
        <v>15</v>
      </c>
      <c r="B24" s="26" t="s">
        <v>32</v>
      </c>
      <c r="C24" s="31">
        <v>28536.959999999999</v>
      </c>
      <c r="D24" s="28" t="s">
        <v>26</v>
      </c>
      <c r="E24" s="37"/>
      <c r="F24" s="11"/>
    </row>
    <row r="25" spans="1:7" ht="30" customHeight="1" x14ac:dyDescent="0.3">
      <c r="A25" s="25">
        <v>16</v>
      </c>
      <c r="B25" s="30" t="s">
        <v>27</v>
      </c>
      <c r="C25" s="31">
        <f>0.1*SUM(C11:C24)</f>
        <v>103751.07351999999</v>
      </c>
      <c r="D25" s="28" t="s">
        <v>0</v>
      </c>
      <c r="E25" s="41"/>
      <c r="F25" s="11"/>
    </row>
    <row r="26" spans="1:7" ht="31.5" customHeight="1" x14ac:dyDescent="0.3">
      <c r="A26" s="32"/>
      <c r="B26" s="33"/>
      <c r="C26" s="34"/>
      <c r="D26" s="35"/>
      <c r="E26" s="37"/>
      <c r="F26" s="11"/>
    </row>
    <row r="27" spans="1:7" ht="24" customHeight="1" x14ac:dyDescent="0.3">
      <c r="A27" s="11"/>
      <c r="B27" s="57" t="s">
        <v>15</v>
      </c>
      <c r="C27" s="57"/>
      <c r="D27" s="57"/>
      <c r="E27" s="57"/>
      <c r="F27" s="11"/>
    </row>
    <row r="28" spans="1:7" ht="57.6" customHeight="1" x14ac:dyDescent="0.3">
      <c r="A28" s="29"/>
      <c r="B28" s="28" t="s">
        <v>4</v>
      </c>
      <c r="C28" s="45" t="s">
        <v>44</v>
      </c>
      <c r="D28" s="20"/>
      <c r="E28" s="42"/>
      <c r="F28" s="22"/>
      <c r="G28" s="22"/>
    </row>
    <row r="29" spans="1:7" ht="36" customHeight="1" x14ac:dyDescent="0.3">
      <c r="A29" s="51">
        <v>1</v>
      </c>
      <c r="B29" s="36" t="s">
        <v>33</v>
      </c>
      <c r="C29" s="46">
        <v>75264</v>
      </c>
      <c r="D29" s="13"/>
      <c r="E29" s="43"/>
      <c r="F29" s="11"/>
    </row>
    <row r="30" spans="1:7" x14ac:dyDescent="0.3">
      <c r="A30" s="51">
        <v>2</v>
      </c>
      <c r="B30" s="10" t="s">
        <v>34</v>
      </c>
      <c r="C30" s="27">
        <v>5430</v>
      </c>
      <c r="D30" s="13"/>
      <c r="E30" s="43"/>
      <c r="F30" s="11"/>
    </row>
    <row r="31" spans="1:7" ht="25.5" customHeight="1" x14ac:dyDescent="0.3">
      <c r="A31" s="51">
        <v>3</v>
      </c>
      <c r="B31" s="10" t="s">
        <v>35</v>
      </c>
      <c r="C31" s="27">
        <f>1670*3</f>
        <v>5010</v>
      </c>
      <c r="D31" s="5"/>
      <c r="E31" s="43"/>
      <c r="F31" s="11"/>
    </row>
    <row r="32" spans="1:7" ht="21.6" customHeight="1" x14ac:dyDescent="0.3">
      <c r="A32" s="51">
        <v>4</v>
      </c>
      <c r="B32" s="10" t="s">
        <v>36</v>
      </c>
      <c r="C32" s="27">
        <f>(44327+5340)</f>
        <v>49667</v>
      </c>
      <c r="D32" s="5"/>
      <c r="E32" s="43"/>
      <c r="F32" s="11"/>
    </row>
    <row r="33" spans="1:6" ht="35.25" customHeight="1" x14ac:dyDescent="0.3">
      <c r="A33" s="51">
        <v>5</v>
      </c>
      <c r="B33" s="18" t="s">
        <v>37</v>
      </c>
      <c r="C33" s="47">
        <v>30000</v>
      </c>
      <c r="D33" s="16"/>
      <c r="E33" s="43"/>
      <c r="F33" s="2"/>
    </row>
    <row r="34" spans="1:6" ht="35.25" customHeight="1" x14ac:dyDescent="0.3">
      <c r="A34" s="51">
        <v>6</v>
      </c>
      <c r="B34" s="38" t="s">
        <v>39</v>
      </c>
      <c r="C34" s="48">
        <v>3060</v>
      </c>
      <c r="D34" s="16"/>
      <c r="E34" s="43"/>
      <c r="F34" s="2"/>
    </row>
    <row r="35" spans="1:6" ht="21" customHeight="1" x14ac:dyDescent="0.3">
      <c r="A35" s="51">
        <v>7</v>
      </c>
      <c r="B35" s="38" t="s">
        <v>17</v>
      </c>
      <c r="C35" s="48">
        <f>(18+20.5+8+8)*945</f>
        <v>51502.5</v>
      </c>
      <c r="D35" s="16"/>
      <c r="E35" s="43"/>
      <c r="F35" s="2"/>
    </row>
    <row r="36" spans="1:6" ht="30.6" customHeight="1" x14ac:dyDescent="0.3">
      <c r="A36" s="51">
        <v>8</v>
      </c>
      <c r="B36" s="30" t="s">
        <v>41</v>
      </c>
      <c r="C36" s="50">
        <v>30000</v>
      </c>
      <c r="D36" s="16"/>
      <c r="E36" s="43"/>
      <c r="F36" s="2"/>
    </row>
    <row r="37" spans="1:6" ht="35.25" customHeight="1" x14ac:dyDescent="0.3">
      <c r="A37" s="51">
        <v>9</v>
      </c>
      <c r="B37" s="38" t="s">
        <v>40</v>
      </c>
      <c r="C37" s="48">
        <v>15590</v>
      </c>
      <c r="D37" s="16"/>
      <c r="E37" s="43"/>
      <c r="F37" s="2"/>
    </row>
    <row r="38" spans="1:6" ht="33.75" customHeight="1" x14ac:dyDescent="0.3">
      <c r="A38" s="51">
        <v>10</v>
      </c>
      <c r="B38" s="38" t="s">
        <v>38</v>
      </c>
      <c r="C38" s="48">
        <f>15460/2</f>
        <v>7730</v>
      </c>
      <c r="D38" s="16"/>
      <c r="E38" s="43"/>
      <c r="F38" s="2"/>
    </row>
    <row r="39" spans="1:6" ht="16.2" customHeight="1" x14ac:dyDescent="0.3">
      <c r="A39" s="51">
        <v>11</v>
      </c>
      <c r="B39" s="39" t="s">
        <v>45</v>
      </c>
      <c r="C39" s="49">
        <f>SUM(C29:C38)</f>
        <v>273253.5</v>
      </c>
      <c r="D39" s="17"/>
      <c r="E39" s="44"/>
      <c r="F39" s="2"/>
    </row>
    <row r="40" spans="1:6" ht="34.5" customHeight="1" x14ac:dyDescent="0.3">
      <c r="A40" s="56" t="s">
        <v>18</v>
      </c>
      <c r="B40" s="56"/>
      <c r="C40" s="56"/>
      <c r="D40" s="56"/>
      <c r="E40" s="56"/>
      <c r="F40" s="2"/>
    </row>
  </sheetData>
  <mergeCells count="5">
    <mergeCell ref="D1:F4"/>
    <mergeCell ref="A6:F6"/>
    <mergeCell ref="A9:E9"/>
    <mergeCell ref="A40:E40"/>
    <mergeCell ref="B27:E27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2023-05-30T01:17:34Z</dcterms:modified>
</cp:coreProperties>
</file>