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548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  <definedName name="_xlnm.Print_Titles" localSheetId="7">'2.8'!$7:$7</definedName>
  </definedNames>
  <calcPr calcId="152511"/>
</workbook>
</file>

<file path=xl/calcChain.xml><?xml version="1.0" encoding="utf-8"?>
<calcChain xmlns="http://schemas.openxmlformats.org/spreadsheetml/2006/main">
  <c r="D63" i="12" l="1"/>
  <c r="D64" i="12" s="1"/>
  <c r="D65" i="12" s="1"/>
  <c r="D61" i="12"/>
  <c r="D52" i="12" l="1"/>
  <c r="D42" i="12"/>
  <c r="D38" i="12" l="1"/>
  <c r="D35" i="12"/>
  <c r="D34" i="12"/>
  <c r="D19" i="12" l="1"/>
  <c r="D37" i="12" l="1"/>
  <c r="D40" i="12"/>
  <c r="D39" i="12"/>
  <c r="D53" i="12" l="1"/>
  <c r="D54" i="12" s="1"/>
  <c r="D55" i="12" s="1"/>
  <c r="D30" i="5"/>
  <c r="D24" i="12" l="1"/>
  <c r="D18" i="12" l="1"/>
  <c r="D26" i="12" s="1"/>
  <c r="D15" i="12"/>
  <c r="D28" i="5" l="1"/>
</calcChain>
</file>

<file path=xl/sharedStrings.xml><?xml version="1.0" encoding="utf-8"?>
<sst xmlns="http://schemas.openxmlformats.org/spreadsheetml/2006/main" count="979" uniqueCount="376">
  <si>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</si>
  <si>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</si>
  <si>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</si>
  <si>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</si>
  <si>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</si>
  <si>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</si>
  <si>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</si>
  <si>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</si>
  <si>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</si>
  <si>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</si>
  <si>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</si>
  <si>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</si>
  <si>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</si>
  <si>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</si>
  <si>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</si>
  <si>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</si>
  <si>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</si>
  <si>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</si>
  <si>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</si>
  <si>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</si>
  <si>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</si>
  <si>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</si>
  <si>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</si>
  <si>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</si>
  <si>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</si>
  <si>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</si>
  <si>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</si>
  <si>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</si>
  <si>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</si>
  <si>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</si>
  <si>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</si>
  <si>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</si>
  <si>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</si>
  <si>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</si>
  <si>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</si>
  <si>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</si>
  <si>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</si>
  <si>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</si>
  <si>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</si>
  <si>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</si>
  <si>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</si>
  <si>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</si>
  <si>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</si>
  <si>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</si>
  <si>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</si>
  <si>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</si>
  <si>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</si>
  <si>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</si>
  <si>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</si>
  <si>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</si>
  <si>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</si>
  <si>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</si>
  <si>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</si>
  <si>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</si>
  <si>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</si>
  <si>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</si>
  <si>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</si>
  <si>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</si>
  <si>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</si>
  <si>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</si>
  <si>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</si>
  <si>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</si>
  <si>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</si>
  <si>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</si>
  <si>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</si>
  <si>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</si>
  <si>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</si>
  <si>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</si>
  <si>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</si>
  <si>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</si>
  <si>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</si>
  <si>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</si>
  <si>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</si>
  <si>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</si>
  <si>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</si>
  <si>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</si>
  <si>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</si>
  <si>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</si>
  <si>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</si>
  <si>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</si>
  <si>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</si>
  <si>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</si>
  <si>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</si>
  <si>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</si>
  <si>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</si>
  <si>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</si>
  <si>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</si>
  <si>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</si>
  <si>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</si>
  <si>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</si>
  <si>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</si>
  <si>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</si>
  <si>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</si>
  <si>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</si>
  <si>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</si>
  <si>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</si>
  <si>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</si>
  <si>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</si>
  <si>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</si>
  <si>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</si>
  <si>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</si>
  <si>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</si>
  <si>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</si>
  <si>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</si>
  <si>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</si>
  <si>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</si>
  <si>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</si>
  <si>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</si>
  <si>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</si>
  <si>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</si>
  <si>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</si>
  <si>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</si>
  <si>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</si>
  <si>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</si>
  <si>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</si>
  <si>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</si>
  <si>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</si>
  <si>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</si>
  <si>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</si>
  <si>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</si>
  <si>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</si>
  <si>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</si>
  <si>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</si>
  <si>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</si>
  <si>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</si>
  <si>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</si>
  <si>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</si>
  <si>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</si>
  <si>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</si>
  <si>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</si>
  <si>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</si>
  <si>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</si>
  <si>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</si>
  <si>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</si>
  <si>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</si>
  <si>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</si>
  <si>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</si>
  <si>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</si>
  <si>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</si>
  <si>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</si>
  <si>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</si>
  <si>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</si>
  <si>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</si>
  <si>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</si>
  <si>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</si>
  <si>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</si>
  <si>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</si>
  <si>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</si>
  <si>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</si>
  <si>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</si>
  <si>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</si>
  <si>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</si>
  <si>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</si>
  <si>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</si>
  <si>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</si>
  <si>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</si>
  <si>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</si>
  <si>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</si>
  <si>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</si>
  <si>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</si>
  <si>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</si>
  <si>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</si>
  <si>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</si>
  <si>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</si>
  <si>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</si>
  <si>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</si>
  <si>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</si>
  <si>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</si>
  <si>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</si>
  <si>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</si>
  <si>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</si>
  <si>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</si>
  <si>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</si>
  <si>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</si>
  <si>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</si>
  <si>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</si>
  <si>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</si>
  <si>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</si>
  <si>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</si>
  <si>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</si>
  <si>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</si>
  <si>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</si>
  <si>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</si>
  <si>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</si>
  <si>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</si>
  <si>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</si>
  <si>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</si>
  <si>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</si>
  <si>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</si>
  <si>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</si>
  <si>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</si>
  <si>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</si>
  <si>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</si>
  <si>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</si>
  <si>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</si>
  <si>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</si>
  <si>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</si>
  <si>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</si>
  <si>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</si>
  <si>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</si>
  <si>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</si>
  <si>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</si>
  <si>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</si>
  <si>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</si>
  <si>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</si>
  <si>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</si>
  <si>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</si>
  <si>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</si>
  <si>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</si>
  <si>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</si>
  <si>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</si>
  <si>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</si>
  <si>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</si>
  <si>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</si>
  <si>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</si>
  <si>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</si>
  <si>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</si>
  <si>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</si>
  <si>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</si>
  <si>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</si>
  <si>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</si>
  <si>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</si>
  <si>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</si>
  <si>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</si>
  <si>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</si>
  <si>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</si>
  <si>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</si>
  <si>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</si>
  <si>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</si>
  <si>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</si>
  <si>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</si>
  <si>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</si>
  <si>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</si>
  <si>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</si>
  <si>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</si>
  <si>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</si>
  <si>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</si>
  <si>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</si>
  <si>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</si>
  <si>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</si>
  <si>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</si>
  <si>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</si>
  <si>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</si>
  <si>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</si>
  <si>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</si>
  <si>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</si>
  <si>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</si>
  <si>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</si>
  <si>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</si>
  <si>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</si>
  <si>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</si>
  <si>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</si>
  <si>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</si>
  <si>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</si>
  <si>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</si>
  <si>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</si>
  <si>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</si>
  <si>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</si>
  <si>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</si>
  <si>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</si>
  <si>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</si>
  <si>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</si>
  <si>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</si>
  <si>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</si>
  <si>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</si>
  <si>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</si>
  <si>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</si>
  <si>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</si>
  <si>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</si>
  <si>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</si>
  <si>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</si>
  <si>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</si>
  <si>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</si>
  <si>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</si>
  <si>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</si>
  <si>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</si>
  <si>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</si>
  <si>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</si>
  <si>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</si>
  <si>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Протокол общего собрания собственников от 28.11.2013</t>
  </si>
  <si>
    <t>г. Иркутск, м-н Университетский, 23 (Благоустроенный)</t>
  </si>
  <si>
    <t>Отсутствует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</si>
  <si>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</si>
  <si>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</si>
  <si>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</si>
  <si>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</si>
  <si>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</si>
  <si>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</si>
  <si>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</si>
  <si>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</si>
  <si>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</si>
  <si>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</si>
  <si>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Наименование работ и услуг</t>
  </si>
  <si>
    <t>Примечание, периодичность выполнения работ</t>
  </si>
  <si>
    <t>Стоимость, руб.</t>
  </si>
  <si>
    <t>Содержание</t>
  </si>
  <si>
    <t xml:space="preserve"> 21.1</t>
  </si>
  <si>
    <t>Содержание придомовой территорории</t>
  </si>
  <si>
    <t xml:space="preserve"> 21.2</t>
  </si>
  <si>
    <t>Уборка лестничных клеток</t>
  </si>
  <si>
    <t xml:space="preserve"> 21.3</t>
  </si>
  <si>
    <t>Освещение мест общего пользования</t>
  </si>
  <si>
    <t>по показаниям прибора учета МОП</t>
  </si>
  <si>
    <t xml:space="preserve"> 21.4</t>
  </si>
  <si>
    <t>Аварийно-диспетчерская служба</t>
  </si>
  <si>
    <t xml:space="preserve"> 21.5</t>
  </si>
  <si>
    <t>Вывоз твердых бытовых отходов</t>
  </si>
  <si>
    <t>по факту с учетом крупногабаритного мусора</t>
  </si>
  <si>
    <t xml:space="preserve"> 21.6</t>
  </si>
  <si>
    <t>Обеспечение работоспособности внутридомовых систем электроснабжения и электрооборудования</t>
  </si>
  <si>
    <t xml:space="preserve"> 21.7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</si>
  <si>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</si>
  <si>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 21.8</t>
  </si>
  <si>
    <t>Промывка системы отопления перед запуском (пробный пуск)</t>
  </si>
  <si>
    <t xml:space="preserve"> 21.10</t>
  </si>
  <si>
    <t>Содержание лифтового оборудования</t>
  </si>
  <si>
    <t xml:space="preserve"> 21.11</t>
  </si>
  <si>
    <t>Подготовка лифтов к ежегодному ТО</t>
  </si>
  <si>
    <t xml:space="preserve"> 21.12</t>
  </si>
  <si>
    <t xml:space="preserve"> 21.13</t>
  </si>
  <si>
    <t xml:space="preserve"> 21.14</t>
  </si>
  <si>
    <t>Скашивание травы</t>
  </si>
  <si>
    <t xml:space="preserve"> 21.15</t>
  </si>
  <si>
    <t xml:space="preserve">Прочие расходы (договора управления,канцтовары и т. д.), </t>
  </si>
  <si>
    <t xml:space="preserve"> 21.16</t>
  </si>
  <si>
    <t xml:space="preserve"> 21.19</t>
  </si>
  <si>
    <t xml:space="preserve"> 21.20</t>
  </si>
  <si>
    <t xml:space="preserve"> 21.21</t>
  </si>
  <si>
    <t xml:space="preserve"> 21.22</t>
  </si>
  <si>
    <t xml:space="preserve"> 21.23</t>
  </si>
  <si>
    <t>Текущий ремонт</t>
  </si>
  <si>
    <t xml:space="preserve"> 21.24</t>
  </si>
  <si>
    <t xml:space="preserve"> 21.25</t>
  </si>
  <si>
    <t xml:space="preserve"> 21.26</t>
  </si>
  <si>
    <t>Форма 2.8. Отчет об исполнении ООО "УК "Прибайкальская" договора управления смет доходов и расходов МКД м-на Университетский, 23</t>
  </si>
  <si>
    <t>июль, сентябрь</t>
  </si>
  <si>
    <t>Уборка снега с подъездных козырьков</t>
  </si>
  <si>
    <t>Посыпка пешеходных дорожек отсевом</t>
  </si>
  <si>
    <t>Дезинсекция подвальных помещений и мусоропровдов</t>
  </si>
  <si>
    <t>ежеквартально</t>
  </si>
  <si>
    <t>зимний период</t>
  </si>
  <si>
    <t>Вознаграждение управляющей компании</t>
  </si>
  <si>
    <t>Генеральная уборка подъезда</t>
  </si>
  <si>
    <t>Сумма расходов по статье текущий ремонт</t>
  </si>
  <si>
    <t>Сумма расходов по статье содержание.</t>
  </si>
  <si>
    <t xml:space="preserve"> 21.17</t>
  </si>
  <si>
    <t xml:space="preserve"> 21.18</t>
  </si>
  <si>
    <t>Гл. инженер ООО "УК "Прибайкальская"</t>
  </si>
  <si>
    <t>Белкин И. О.</t>
  </si>
  <si>
    <t>Утверждаю                        генеральный директор            ООО "УК "Прибайкальская"                 Н. Н. Орленко</t>
  </si>
  <si>
    <t xml:space="preserve">Согласовано:  </t>
  </si>
  <si>
    <t>Совет МКД</t>
  </si>
  <si>
    <t>Всего денежных средств по статьям содержание и текущий ремонтс учетом остатков</t>
  </si>
  <si>
    <t>Остаток средст по статье содержание за 2015 г.("-" перерасход)</t>
  </si>
  <si>
    <t>Остаток средств на конец периода  по статье содержание с учетом остатков 2015 г.</t>
  </si>
  <si>
    <t>Остаток средст по статье текущий ремонт за 2015 г.("-" перерасход)</t>
  </si>
  <si>
    <t>Остаток средств на конец периода  по статье текущий ремонт с учетом остатков 2015 г.</t>
  </si>
  <si>
    <t>2 раза (перед и после отопительного периода)</t>
  </si>
  <si>
    <t xml:space="preserve">Закрепление отливов подъездных окон </t>
  </si>
  <si>
    <t>Установка скамейки</t>
  </si>
  <si>
    <t xml:space="preserve">Окраска асфальтной краской бордюр к 9 мая </t>
  </si>
  <si>
    <t>2,59 руб. кв.м</t>
  </si>
  <si>
    <t>Замена уч-ка водоотведения в квартире 7 с выходом в кв. 3 МКД м-на Университетский, 23 диаметром 100 мм 2 м</t>
  </si>
  <si>
    <t>Замена второй двери подъезда на алюминиевую</t>
  </si>
  <si>
    <t>Окраска мусорного бака</t>
  </si>
  <si>
    <t>1,99 руб. кв.м</t>
  </si>
  <si>
    <t>Ремонт освещения машинного отделения</t>
  </si>
  <si>
    <t xml:space="preserve"> 21.27</t>
  </si>
  <si>
    <t xml:space="preserve"> 21.28</t>
  </si>
  <si>
    <t xml:space="preserve"> 21.29</t>
  </si>
  <si>
    <t xml:space="preserve"> 21.30</t>
  </si>
  <si>
    <t xml:space="preserve"> 21.31</t>
  </si>
  <si>
    <t xml:space="preserve"> 21.32</t>
  </si>
  <si>
    <t>Ремонт мусорного бака</t>
  </si>
  <si>
    <t xml:space="preserve"> 21.33</t>
  </si>
  <si>
    <t>Учёт оплат поставщикам коммунальных ресурсов в разрезе многоквартирных домов и коммунальных услуг не ведётся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</si>
</sst>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i/>
      <u/>
      <sz val="12"/>
      <color rgb="FF000000"/>
      <name val="Times New Roman"/>
      <family val="1"/>
      <charset val="204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17" fillId="0" borderId="0"/>
  </cellStyleXfs>
  <cellXfs count="117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4" fontId="9" fillId="2" borderId="20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top" wrapText="1"/>
    </xf>
    <xf numFmtId="49" fontId="11" fillId="0" borderId="1" xfId="0" applyNumberFormat="1" applyFont="1" applyBorder="1" applyAlignment="1">
      <alignment vertical="top" wrapText="1"/>
    </xf>
    <xf numFmtId="0" fontId="16" fillId="0" borderId="1" xfId="0" applyFont="1" applyBorder="1" applyAlignment="1">
      <alignment horizontal="center" vertical="top" wrapText="1"/>
    </xf>
    <xf numFmtId="2" fontId="16" fillId="0" borderId="1" xfId="0" applyNumberFormat="1" applyFont="1" applyBorder="1" applyAlignment="1">
      <alignment horizontal="center" vertical="top" wrapText="1"/>
    </xf>
    <xf numFmtId="2" fontId="4" fillId="4" borderId="1" xfId="0" applyNumberFormat="1" applyFont="1" applyFill="1" applyBorder="1" applyAlignment="1">
      <alignment horizontal="center" vertical="top" wrapText="1"/>
    </xf>
    <xf numFmtId="164" fontId="9" fillId="4" borderId="20" xfId="0" applyNumberFormat="1" applyFont="1" applyFill="1" applyBorder="1" applyAlignment="1">
      <alignment horizontal="left" vertical="center" wrapText="1"/>
    </xf>
    <xf numFmtId="2" fontId="1" fillId="0" borderId="0" xfId="0" applyNumberFormat="1" applyFont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4" fillId="0" borderId="0" xfId="0" applyFont="1" applyBorder="1" applyAlignment="1">
      <alignment wrapText="1"/>
    </xf>
    <xf numFmtId="0" fontId="15" fillId="0" borderId="0" xfId="0" applyFont="1" applyBorder="1" applyAlignment="1">
      <alignment wrapText="1"/>
    </xf>
    <xf numFmtId="0" fontId="14" fillId="0" borderId="0" xfId="0" applyFont="1" applyBorder="1" applyAlignment="1">
      <alignment horizontal="left"/>
    </xf>
    <xf numFmtId="0" fontId="2" fillId="0" borderId="2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4" fontId="4" fillId="0" borderId="20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551a27e53ddfd/protokol_23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23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D6" sqref="D6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84" t="s">
        <v>131</v>
      </c>
      <c r="B1" s="84"/>
      <c r="C1" s="84"/>
      <c r="D1" s="84"/>
    </row>
    <row r="2" spans="1:4" s="14" customFormat="1" x14ac:dyDescent="0.25"/>
    <row r="3" spans="1:4" s="14" customFormat="1" x14ac:dyDescent="0.25">
      <c r="A3" s="85" t="s">
        <v>14</v>
      </c>
      <c r="B3" s="85"/>
      <c r="C3" s="85"/>
      <c r="D3" s="85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0">
        <v>42825</v>
      </c>
    </row>
    <row r="7" spans="1:4" s="6" customFormat="1" ht="18.75" customHeight="1" x14ac:dyDescent="0.25">
      <c r="A7" s="83" t="s">
        <v>15</v>
      </c>
      <c r="B7" s="83"/>
      <c r="C7" s="83"/>
      <c r="D7" s="83"/>
    </row>
    <row r="8" spans="1:4" s="6" customFormat="1" ht="30" customHeight="1" x14ac:dyDescent="0.25">
      <c r="A8" s="4" t="s">
        <v>132</v>
      </c>
      <c r="B8" s="3" t="s">
        <v>16</v>
      </c>
      <c r="C8" s="5" t="s">
        <v>5</v>
      </c>
      <c r="D8" s="21" t="s">
        <v>207</v>
      </c>
    </row>
    <row r="9" spans="1:4" s="6" customFormat="1" ht="20.100000000000001" customHeight="1" x14ac:dyDescent="0.25">
      <c r="A9" s="4" t="s">
        <v>133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83" t="s">
        <v>39</v>
      </c>
      <c r="B10" s="83"/>
      <c r="C10" s="83"/>
      <c r="D10" s="83"/>
    </row>
    <row r="11" spans="1:4" s="6" customFormat="1" ht="111.75" customHeight="1" x14ac:dyDescent="0.25">
      <c r="A11" s="4" t="s">
        <v>134</v>
      </c>
      <c r="B11" s="7" t="s">
        <v>18</v>
      </c>
      <c r="C11" s="5" t="s">
        <v>5</v>
      </c>
      <c r="D11" s="5" t="s">
        <v>208</v>
      </c>
    </row>
    <row r="12" spans="1:4" s="6" customFormat="1" ht="30" customHeight="1" x14ac:dyDescent="0.25">
      <c r="A12" s="83" t="s">
        <v>19</v>
      </c>
      <c r="B12" s="83"/>
      <c r="C12" s="83"/>
      <c r="D12" s="83"/>
    </row>
    <row r="13" spans="1:4" s="6" customFormat="1" ht="65.25" customHeight="1" x14ac:dyDescent="0.25">
      <c r="A13" s="4" t="s">
        <v>135</v>
      </c>
      <c r="B13" s="7" t="s">
        <v>40</v>
      </c>
      <c r="C13" s="5" t="s">
        <v>5</v>
      </c>
      <c r="D13" s="5" t="s">
        <v>280</v>
      </c>
    </row>
    <row r="14" spans="1:4" s="6" customFormat="1" ht="20.100000000000001" customHeight="1" x14ac:dyDescent="0.25">
      <c r="A14" s="4" t="s">
        <v>136</v>
      </c>
      <c r="B14" s="7" t="s">
        <v>138</v>
      </c>
      <c r="C14" s="5" t="s">
        <v>5</v>
      </c>
      <c r="D14" s="5">
        <v>1989</v>
      </c>
    </row>
    <row r="15" spans="1:4" s="6" customFormat="1" ht="20.100000000000001" customHeight="1" x14ac:dyDescent="0.25">
      <c r="A15" s="4" t="s">
        <v>137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142</v>
      </c>
      <c r="B16" s="3" t="s">
        <v>21</v>
      </c>
      <c r="C16" s="8" t="s">
        <v>5</v>
      </c>
      <c r="D16" s="8" t="s">
        <v>209</v>
      </c>
    </row>
    <row r="17" spans="1:4" s="6" customFormat="1" ht="20.100000000000001" customHeight="1" x14ac:dyDescent="0.25">
      <c r="A17" s="4" t="s">
        <v>143</v>
      </c>
      <c r="B17" s="3" t="s">
        <v>22</v>
      </c>
      <c r="C17" s="8" t="s">
        <v>5</v>
      </c>
      <c r="D17" s="8">
        <v>9</v>
      </c>
    </row>
    <row r="18" spans="1:4" s="6" customFormat="1" ht="20.100000000000001" customHeight="1" x14ac:dyDescent="0.25">
      <c r="A18" s="4" t="s">
        <v>144</v>
      </c>
      <c r="B18" s="4" t="s">
        <v>34</v>
      </c>
      <c r="C18" s="8" t="s">
        <v>6</v>
      </c>
      <c r="D18" s="8">
        <v>9</v>
      </c>
    </row>
    <row r="19" spans="1:4" s="6" customFormat="1" ht="20.100000000000001" customHeight="1" x14ac:dyDescent="0.25">
      <c r="A19" s="4" t="s">
        <v>145</v>
      </c>
      <c r="B19" s="4" t="s">
        <v>35</v>
      </c>
      <c r="C19" s="8" t="s">
        <v>6</v>
      </c>
      <c r="D19" s="8">
        <v>9</v>
      </c>
    </row>
    <row r="20" spans="1:4" s="6" customFormat="1" ht="20.100000000000001" customHeight="1" x14ac:dyDescent="0.25">
      <c r="A20" s="4" t="s">
        <v>146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147</v>
      </c>
      <c r="B21" s="3" t="s">
        <v>24</v>
      </c>
      <c r="C21" s="8" t="s">
        <v>6</v>
      </c>
      <c r="D21" s="8">
        <v>1</v>
      </c>
    </row>
    <row r="22" spans="1:4" s="6" customFormat="1" ht="20.100000000000001" customHeight="1" x14ac:dyDescent="0.25">
      <c r="A22" s="4" t="s">
        <v>148</v>
      </c>
      <c r="B22" s="3" t="s">
        <v>139</v>
      </c>
      <c r="C22" s="8"/>
      <c r="D22" s="8">
        <v>36</v>
      </c>
    </row>
    <row r="23" spans="1:4" s="6" customFormat="1" ht="20.100000000000001" customHeight="1" x14ac:dyDescent="0.25">
      <c r="A23" s="4" t="s">
        <v>149</v>
      </c>
      <c r="B23" s="9" t="s">
        <v>140</v>
      </c>
      <c r="C23" s="8" t="s">
        <v>6</v>
      </c>
      <c r="D23" s="8">
        <v>36</v>
      </c>
    </row>
    <row r="24" spans="1:4" s="6" customFormat="1" ht="20.100000000000001" customHeight="1" x14ac:dyDescent="0.25">
      <c r="A24" s="4" t="s">
        <v>150</v>
      </c>
      <c r="B24" s="9" t="s">
        <v>141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151</v>
      </c>
      <c r="B25" s="3" t="s">
        <v>25</v>
      </c>
      <c r="C25" s="5" t="s">
        <v>7</v>
      </c>
      <c r="D25" s="5">
        <v>1785.9</v>
      </c>
    </row>
    <row r="26" spans="1:4" s="6" customFormat="1" ht="20.100000000000001" customHeight="1" x14ac:dyDescent="0.25">
      <c r="A26" s="4" t="s">
        <v>152</v>
      </c>
      <c r="B26" s="4" t="s">
        <v>36</v>
      </c>
      <c r="C26" s="5" t="s">
        <v>7</v>
      </c>
      <c r="D26" s="5">
        <v>1095.7</v>
      </c>
    </row>
    <row r="27" spans="1:4" s="6" customFormat="1" ht="20.100000000000001" customHeight="1" x14ac:dyDescent="0.25">
      <c r="A27" s="4" t="s">
        <v>153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154</v>
      </c>
      <c r="B28" s="4" t="s">
        <v>38</v>
      </c>
      <c r="C28" s="5" t="s">
        <v>7</v>
      </c>
      <c r="D28" s="5">
        <f>D25-D26</f>
        <v>690.2</v>
      </c>
    </row>
    <row r="29" spans="1:4" s="6" customFormat="1" ht="33" customHeight="1" x14ac:dyDescent="0.25">
      <c r="A29" s="4" t="s">
        <v>158</v>
      </c>
      <c r="B29" s="3" t="s">
        <v>155</v>
      </c>
      <c r="C29" s="5" t="s">
        <v>5</v>
      </c>
      <c r="D29" s="5" t="s">
        <v>281</v>
      </c>
    </row>
    <row r="30" spans="1:4" s="6" customFormat="1" ht="30" customHeight="1" x14ac:dyDescent="0.25">
      <c r="A30" s="4" t="s">
        <v>159</v>
      </c>
      <c r="B30" s="3" t="s">
        <v>156</v>
      </c>
      <c r="C30" s="5" t="s">
        <v>7</v>
      </c>
      <c r="D30" s="5">
        <f>15*5*2</f>
        <v>150</v>
      </c>
    </row>
    <row r="31" spans="1:4" s="6" customFormat="1" ht="21" customHeight="1" x14ac:dyDescent="0.25">
      <c r="A31" s="4" t="s">
        <v>160</v>
      </c>
      <c r="B31" s="3" t="s">
        <v>157</v>
      </c>
      <c r="C31" s="5" t="s">
        <v>7</v>
      </c>
      <c r="D31" s="5" t="s">
        <v>210</v>
      </c>
    </row>
    <row r="32" spans="1:4" s="6" customFormat="1" ht="20.100000000000001" customHeight="1" x14ac:dyDescent="0.25">
      <c r="A32" s="4" t="s">
        <v>161</v>
      </c>
      <c r="B32" s="3" t="s">
        <v>26</v>
      </c>
      <c r="C32" s="5" t="s">
        <v>5</v>
      </c>
      <c r="D32" s="5" t="s">
        <v>211</v>
      </c>
    </row>
    <row r="33" spans="1:4" s="6" customFormat="1" ht="29.25" customHeight="1" x14ac:dyDescent="0.25">
      <c r="A33" s="4" t="s">
        <v>165</v>
      </c>
      <c r="B33" s="3" t="s">
        <v>162</v>
      </c>
      <c r="C33" s="5" t="s">
        <v>5</v>
      </c>
      <c r="D33" s="8"/>
    </row>
    <row r="34" spans="1:4" s="6" customFormat="1" ht="20.100000000000001" customHeight="1" x14ac:dyDescent="0.25">
      <c r="A34" s="4" t="s">
        <v>166</v>
      </c>
      <c r="B34" s="3" t="s">
        <v>163</v>
      </c>
      <c r="C34" s="5" t="s">
        <v>5</v>
      </c>
      <c r="D34" s="5"/>
    </row>
    <row r="35" spans="1:4" s="6" customFormat="1" ht="20.100000000000001" customHeight="1" x14ac:dyDescent="0.25">
      <c r="A35" s="4" t="s">
        <v>167</v>
      </c>
      <c r="B35" s="3" t="s">
        <v>164</v>
      </c>
      <c r="C35" s="5" t="s">
        <v>5</v>
      </c>
      <c r="D35" s="5" t="s">
        <v>220</v>
      </c>
    </row>
    <row r="36" spans="1:4" s="6" customFormat="1" ht="20.100000000000001" customHeight="1" x14ac:dyDescent="0.25">
      <c r="A36" s="4" t="s">
        <v>168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83" t="s">
        <v>30</v>
      </c>
      <c r="B37" s="83"/>
      <c r="C37" s="83"/>
      <c r="D37" s="83"/>
    </row>
    <row r="38" spans="1:4" s="6" customFormat="1" ht="20.100000000000001" customHeight="1" x14ac:dyDescent="0.25">
      <c r="A38" s="4" t="s">
        <v>169</v>
      </c>
      <c r="B38" s="3" t="s">
        <v>31</v>
      </c>
      <c r="C38" s="13" t="s">
        <v>5</v>
      </c>
      <c r="D38" s="22" t="s">
        <v>212</v>
      </c>
    </row>
    <row r="39" spans="1:4" s="6" customFormat="1" ht="20.100000000000001" customHeight="1" x14ac:dyDescent="0.25">
      <c r="A39" s="4" t="s">
        <v>170</v>
      </c>
      <c r="B39" s="3" t="s">
        <v>32</v>
      </c>
      <c r="C39" s="13" t="s">
        <v>5</v>
      </c>
      <c r="D39" s="22" t="s">
        <v>213</v>
      </c>
    </row>
    <row r="40" spans="1:4" s="6" customFormat="1" ht="20.100000000000001" customHeight="1" x14ac:dyDescent="0.25">
      <c r="A40" s="4" t="s">
        <v>171</v>
      </c>
      <c r="B40" s="3" t="s">
        <v>33</v>
      </c>
      <c r="C40" s="13" t="s">
        <v>5</v>
      </c>
      <c r="D40" s="22" t="s">
        <v>213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86" t="s">
        <v>83</v>
      </c>
      <c r="B1" s="86"/>
      <c r="C1" s="86"/>
      <c r="D1" s="8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3">
        <v>42825</v>
      </c>
    </row>
    <row r="5" spans="1:4" s="6" customFormat="1" ht="20.100000000000001" customHeight="1" x14ac:dyDescent="0.25">
      <c r="A5" s="83" t="s">
        <v>41</v>
      </c>
      <c r="B5" s="83"/>
      <c r="C5" s="83"/>
      <c r="D5" s="83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221</v>
      </c>
    </row>
    <row r="7" spans="1:4" s="6" customFormat="1" ht="20.100000000000001" customHeight="1" x14ac:dyDescent="0.25">
      <c r="A7" s="83" t="s">
        <v>172</v>
      </c>
      <c r="B7" s="83"/>
      <c r="C7" s="83"/>
      <c r="D7" s="83"/>
    </row>
    <row r="8" spans="1:4" s="6" customFormat="1" ht="19.5" customHeight="1" x14ac:dyDescent="0.25">
      <c r="A8" s="4" t="s">
        <v>10</v>
      </c>
      <c r="B8" s="3" t="s">
        <v>173</v>
      </c>
      <c r="C8" s="5" t="s">
        <v>5</v>
      </c>
      <c r="D8" s="5" t="s">
        <v>214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222</v>
      </c>
    </row>
    <row r="10" spans="1:4" s="6" customFormat="1" ht="20.100000000000001" customHeight="1" x14ac:dyDescent="0.25">
      <c r="A10" s="83" t="s">
        <v>84</v>
      </c>
      <c r="B10" s="83"/>
      <c r="C10" s="83"/>
      <c r="D10" s="83"/>
    </row>
    <row r="11" spans="1:4" s="6" customFormat="1" ht="20.100000000000001" customHeight="1" x14ac:dyDescent="0.25">
      <c r="A11" s="4" t="s">
        <v>135</v>
      </c>
      <c r="B11" s="3" t="s">
        <v>43</v>
      </c>
      <c r="C11" s="5" t="s">
        <v>5</v>
      </c>
      <c r="D11" s="5" t="s">
        <v>218</v>
      </c>
    </row>
    <row r="12" spans="1:4" s="6" customFormat="1" ht="20.100000000000001" customHeight="1" x14ac:dyDescent="0.25">
      <c r="A12" s="87" t="s">
        <v>44</v>
      </c>
      <c r="B12" s="87"/>
      <c r="C12" s="87"/>
      <c r="D12" s="87"/>
    </row>
    <row r="13" spans="1:4" s="6" customFormat="1" ht="20.25" customHeight="1" x14ac:dyDescent="0.25">
      <c r="A13" s="4" t="s">
        <v>136</v>
      </c>
      <c r="B13" s="3" t="s">
        <v>45</v>
      </c>
      <c r="C13" s="5" t="s">
        <v>5</v>
      </c>
      <c r="D13" s="5" t="s">
        <v>223</v>
      </c>
    </row>
    <row r="14" spans="1:4" s="6" customFormat="1" ht="20.100000000000001" customHeight="1" x14ac:dyDescent="0.25">
      <c r="A14" s="4" t="s">
        <v>137</v>
      </c>
      <c r="B14" s="3" t="s">
        <v>46</v>
      </c>
      <c r="C14" s="5" t="s">
        <v>5</v>
      </c>
      <c r="D14" s="8" t="s">
        <v>219</v>
      </c>
    </row>
    <row r="15" spans="1:4" s="6" customFormat="1" ht="20.100000000000001" customHeight="1" x14ac:dyDescent="0.25">
      <c r="A15" s="87" t="s">
        <v>47</v>
      </c>
      <c r="B15" s="87"/>
      <c r="C15" s="87"/>
      <c r="D15" s="87"/>
    </row>
    <row r="16" spans="1:4" s="6" customFormat="1" ht="20.100000000000001" customHeight="1" x14ac:dyDescent="0.25">
      <c r="A16" s="4" t="s">
        <v>142</v>
      </c>
      <c r="B16" s="3" t="s">
        <v>48</v>
      </c>
      <c r="C16" s="5" t="s">
        <v>7</v>
      </c>
      <c r="D16" s="5">
        <v>291.5</v>
      </c>
    </row>
    <row r="17" spans="1:4" s="6" customFormat="1" ht="20.100000000000001" customHeight="1" x14ac:dyDescent="0.25">
      <c r="A17" s="83" t="s">
        <v>49</v>
      </c>
      <c r="B17" s="83"/>
      <c r="C17" s="83"/>
      <c r="D17" s="83"/>
    </row>
    <row r="18" spans="1:4" s="6" customFormat="1" ht="20.100000000000001" customHeight="1" x14ac:dyDescent="0.25">
      <c r="A18" s="4" t="s">
        <v>143</v>
      </c>
      <c r="B18" s="3" t="s">
        <v>50</v>
      </c>
      <c r="C18" s="5" t="s">
        <v>5</v>
      </c>
      <c r="D18" s="5" t="s">
        <v>224</v>
      </c>
    </row>
    <row r="19" spans="1:4" s="6" customFormat="1" ht="20.100000000000001" customHeight="1" x14ac:dyDescent="0.25">
      <c r="A19" s="4" t="s">
        <v>144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x14ac:dyDescent="0.25">
      <c r="A20" s="83" t="s">
        <v>85</v>
      </c>
      <c r="B20" s="83"/>
      <c r="C20" s="83"/>
      <c r="D20" s="83"/>
    </row>
    <row r="21" spans="1:4" s="6" customFormat="1" ht="20.100000000000001" customHeight="1" x14ac:dyDescent="0.25">
      <c r="A21" s="4" t="s">
        <v>145</v>
      </c>
      <c r="B21" s="7" t="s">
        <v>52</v>
      </c>
      <c r="C21" s="5" t="s">
        <v>5</v>
      </c>
      <c r="D21" s="5">
        <v>1</v>
      </c>
    </row>
    <row r="22" spans="1:4" s="6" customFormat="1" ht="20.100000000000001" customHeight="1" x14ac:dyDescent="0.25">
      <c r="A22" s="4" t="s">
        <v>146</v>
      </c>
      <c r="B22" s="3" t="s">
        <v>53</v>
      </c>
      <c r="C22" s="5" t="s">
        <v>5</v>
      </c>
      <c r="D22" s="8" t="s">
        <v>276</v>
      </c>
    </row>
    <row r="23" spans="1:4" s="6" customFormat="1" ht="20.100000000000001" customHeight="1" x14ac:dyDescent="0.25">
      <c r="A23" s="4" t="s">
        <v>147</v>
      </c>
      <c r="B23" s="7" t="s">
        <v>54</v>
      </c>
      <c r="C23" s="5" t="s">
        <v>5</v>
      </c>
      <c r="D23" s="5">
        <v>1990</v>
      </c>
    </row>
    <row r="24" spans="1:4" s="6" customFormat="1" ht="20.100000000000001" customHeight="1" x14ac:dyDescent="0.25">
      <c r="A24" s="87" t="s">
        <v>55</v>
      </c>
      <c r="B24" s="87"/>
      <c r="C24" s="87"/>
      <c r="D24" s="87"/>
    </row>
    <row r="25" spans="1:4" s="6" customFormat="1" ht="20.100000000000001" customHeight="1" x14ac:dyDescent="0.25">
      <c r="A25" s="4" t="s">
        <v>148</v>
      </c>
      <c r="B25" s="7" t="s">
        <v>56</v>
      </c>
      <c r="C25" s="5" t="s">
        <v>5</v>
      </c>
      <c r="D25" s="5" t="s">
        <v>215</v>
      </c>
    </row>
    <row r="26" spans="1:4" s="6" customFormat="1" ht="20.100000000000001" customHeight="1" x14ac:dyDescent="0.25">
      <c r="A26" s="4" t="s">
        <v>149</v>
      </c>
      <c r="B26" s="7" t="s">
        <v>57</v>
      </c>
      <c r="C26" s="5" t="s">
        <v>5</v>
      </c>
      <c r="D26" s="5" t="s">
        <v>210</v>
      </c>
    </row>
    <row r="27" spans="1:4" s="6" customFormat="1" ht="36.75" customHeight="1" x14ac:dyDescent="0.25">
      <c r="A27" s="4" t="s">
        <v>150</v>
      </c>
      <c r="B27" s="3" t="s">
        <v>58</v>
      </c>
      <c r="C27" s="5" t="s">
        <v>5</v>
      </c>
      <c r="D27" s="5" t="s">
        <v>210</v>
      </c>
    </row>
    <row r="28" spans="1:4" s="6" customFormat="1" ht="20.100000000000001" customHeight="1" x14ac:dyDescent="0.25">
      <c r="A28" s="4" t="s">
        <v>151</v>
      </c>
      <c r="B28" s="3" t="s">
        <v>59</v>
      </c>
      <c r="C28" s="5" t="s">
        <v>5</v>
      </c>
      <c r="D28" s="5" t="s">
        <v>210</v>
      </c>
    </row>
    <row r="29" spans="1:4" s="6" customFormat="1" ht="20.100000000000001" customHeight="1" x14ac:dyDescent="0.25">
      <c r="A29" s="4" t="s">
        <v>152</v>
      </c>
      <c r="B29" s="3" t="s">
        <v>60</v>
      </c>
      <c r="C29" s="5" t="s">
        <v>5</v>
      </c>
      <c r="D29" s="5" t="s">
        <v>210</v>
      </c>
    </row>
    <row r="30" spans="1:4" s="6" customFormat="1" ht="20.100000000000001" customHeight="1" x14ac:dyDescent="0.25">
      <c r="A30" s="4" t="s">
        <v>153</v>
      </c>
      <c r="B30" s="3" t="s">
        <v>61</v>
      </c>
      <c r="C30" s="5" t="s">
        <v>5</v>
      </c>
      <c r="D30" s="5" t="s">
        <v>210</v>
      </c>
    </row>
    <row r="31" spans="1:4" s="6" customFormat="1" ht="20.100000000000001" customHeight="1" x14ac:dyDescent="0.25">
      <c r="A31" s="87" t="s">
        <v>62</v>
      </c>
      <c r="B31" s="87"/>
      <c r="C31" s="87"/>
      <c r="D31" s="87"/>
    </row>
    <row r="32" spans="1:4" s="6" customFormat="1" ht="20.100000000000001" customHeight="1" x14ac:dyDescent="0.25">
      <c r="A32" s="4" t="s">
        <v>154</v>
      </c>
      <c r="B32" s="7" t="s">
        <v>63</v>
      </c>
      <c r="C32" s="5" t="s">
        <v>5</v>
      </c>
      <c r="D32" s="5" t="s">
        <v>217</v>
      </c>
    </row>
    <row r="33" spans="1:4" s="6" customFormat="1" ht="20.100000000000001" customHeight="1" x14ac:dyDescent="0.25">
      <c r="A33" s="4" t="s">
        <v>158</v>
      </c>
      <c r="B33" s="7" t="s">
        <v>64</v>
      </c>
      <c r="C33" s="8" t="s">
        <v>6</v>
      </c>
      <c r="D33" s="5">
        <v>1</v>
      </c>
    </row>
    <row r="34" spans="1:4" s="6" customFormat="1" ht="20.100000000000001" customHeight="1" x14ac:dyDescent="0.25">
      <c r="A34" s="87" t="s">
        <v>65</v>
      </c>
      <c r="B34" s="87"/>
      <c r="C34" s="87"/>
      <c r="D34" s="87"/>
    </row>
    <row r="35" spans="1:4" s="6" customFormat="1" ht="20.100000000000001" customHeight="1" x14ac:dyDescent="0.25">
      <c r="A35" s="4" t="s">
        <v>159</v>
      </c>
      <c r="B35" s="3" t="s">
        <v>66</v>
      </c>
      <c r="C35" s="5" t="s">
        <v>5</v>
      </c>
      <c r="D35" s="5" t="s">
        <v>217</v>
      </c>
    </row>
    <row r="36" spans="1:4" s="6" customFormat="1" ht="20.100000000000001" customHeight="1" x14ac:dyDescent="0.25">
      <c r="A36" s="87" t="s">
        <v>67</v>
      </c>
      <c r="B36" s="87"/>
      <c r="C36" s="87"/>
      <c r="D36" s="87"/>
    </row>
    <row r="37" spans="1:4" s="6" customFormat="1" ht="33.75" customHeight="1" x14ac:dyDescent="0.25">
      <c r="A37" s="4" t="s">
        <v>160</v>
      </c>
      <c r="B37" s="7" t="s">
        <v>68</v>
      </c>
      <c r="C37" s="5" t="s">
        <v>5</v>
      </c>
      <c r="D37" s="8" t="s">
        <v>225</v>
      </c>
    </row>
    <row r="38" spans="1:4" s="6" customFormat="1" ht="20.100000000000001" customHeight="1" x14ac:dyDescent="0.25">
      <c r="A38" s="87" t="s">
        <v>69</v>
      </c>
      <c r="B38" s="87"/>
      <c r="C38" s="87"/>
      <c r="D38" s="87"/>
    </row>
    <row r="39" spans="1:4" s="6" customFormat="1" ht="20.100000000000001" customHeight="1" x14ac:dyDescent="0.25">
      <c r="A39" s="4" t="s">
        <v>161</v>
      </c>
      <c r="B39" s="7" t="s">
        <v>70</v>
      </c>
      <c r="C39" s="5" t="s">
        <v>5</v>
      </c>
      <c r="D39" s="8" t="s">
        <v>216</v>
      </c>
    </row>
    <row r="40" spans="1:4" s="6" customFormat="1" ht="20.100000000000001" customHeight="1" x14ac:dyDescent="0.25">
      <c r="A40" s="83" t="s">
        <v>71</v>
      </c>
      <c r="B40" s="83"/>
      <c r="C40" s="83"/>
      <c r="D40" s="83"/>
    </row>
    <row r="41" spans="1:4" s="6" customFormat="1" ht="20.100000000000001" customHeight="1" x14ac:dyDescent="0.25">
      <c r="A41" s="4" t="s">
        <v>165</v>
      </c>
      <c r="B41" s="7" t="s">
        <v>72</v>
      </c>
      <c r="C41" s="5" t="s">
        <v>5</v>
      </c>
      <c r="D41" s="8" t="s">
        <v>216</v>
      </c>
    </row>
    <row r="42" spans="1:4" s="6" customFormat="1" ht="20.100000000000001" customHeight="1" x14ac:dyDescent="0.25">
      <c r="A42" s="4" t="s">
        <v>166</v>
      </c>
      <c r="B42" s="7" t="s">
        <v>73</v>
      </c>
      <c r="C42" s="5" t="s">
        <v>29</v>
      </c>
      <c r="D42" s="5"/>
    </row>
    <row r="43" spans="1:4" s="6" customFormat="1" ht="20.100000000000001" customHeight="1" x14ac:dyDescent="0.25">
      <c r="A43" s="87" t="s">
        <v>74</v>
      </c>
      <c r="B43" s="87"/>
      <c r="C43" s="87"/>
      <c r="D43" s="87"/>
    </row>
    <row r="44" spans="1:4" s="6" customFormat="1" ht="20.100000000000001" customHeight="1" x14ac:dyDescent="0.25">
      <c r="A44" s="4" t="s">
        <v>167</v>
      </c>
      <c r="B44" s="7" t="s">
        <v>75</v>
      </c>
      <c r="C44" s="5" t="s">
        <v>5</v>
      </c>
      <c r="D44" s="5" t="s">
        <v>215</v>
      </c>
    </row>
    <row r="45" spans="1:4" s="6" customFormat="1" ht="20.100000000000001" customHeight="1" x14ac:dyDescent="0.25">
      <c r="A45" s="87" t="s">
        <v>76</v>
      </c>
      <c r="B45" s="87"/>
      <c r="C45" s="87"/>
      <c r="D45" s="87"/>
    </row>
    <row r="46" spans="1:4" s="6" customFormat="1" ht="39" customHeight="1" x14ac:dyDescent="0.25">
      <c r="A46" s="4" t="s">
        <v>168</v>
      </c>
      <c r="B46" s="3" t="s">
        <v>77</v>
      </c>
      <c r="C46" s="5" t="s">
        <v>5</v>
      </c>
      <c r="D46" s="23" t="s">
        <v>226</v>
      </c>
    </row>
    <row r="47" spans="1:4" s="6" customFormat="1" ht="20.100000000000001" customHeight="1" x14ac:dyDescent="0.25">
      <c r="A47" s="87" t="s">
        <v>78</v>
      </c>
      <c r="B47" s="87"/>
      <c r="C47" s="87"/>
      <c r="D47" s="87"/>
    </row>
    <row r="48" spans="1:4" s="6" customFormat="1" ht="20.100000000000001" customHeight="1" x14ac:dyDescent="0.25">
      <c r="A48" s="4" t="s">
        <v>169</v>
      </c>
      <c r="B48" s="3" t="s">
        <v>79</v>
      </c>
      <c r="C48" s="5" t="s">
        <v>5</v>
      </c>
      <c r="D48" s="5" t="s">
        <v>215</v>
      </c>
    </row>
    <row r="49" spans="1:4" s="6" customFormat="1" ht="20.100000000000001" customHeight="1" x14ac:dyDescent="0.25">
      <c r="A49" s="87" t="s">
        <v>80</v>
      </c>
      <c r="B49" s="87"/>
      <c r="C49" s="87"/>
      <c r="D49" s="87"/>
    </row>
    <row r="50" spans="1:4" s="6" customFormat="1" ht="20.100000000000001" customHeight="1" x14ac:dyDescent="0.25">
      <c r="A50" s="4" t="s">
        <v>170</v>
      </c>
      <c r="B50" s="3" t="s">
        <v>81</v>
      </c>
      <c r="C50" s="5" t="s">
        <v>5</v>
      </c>
      <c r="D50" s="8" t="s">
        <v>227</v>
      </c>
    </row>
    <row r="51" spans="1:4" s="6" customFormat="1" ht="20.100000000000001" customHeight="1" x14ac:dyDescent="0.25">
      <c r="A51" s="83" t="s">
        <v>86</v>
      </c>
      <c r="B51" s="83"/>
      <c r="C51" s="83"/>
      <c r="D51" s="83"/>
    </row>
    <row r="52" spans="1:4" s="6" customFormat="1" ht="20.100000000000001" customHeight="1" x14ac:dyDescent="0.25">
      <c r="A52" s="4" t="s">
        <v>171</v>
      </c>
      <c r="B52" s="3" t="s">
        <v>82</v>
      </c>
      <c r="C52" s="5" t="s">
        <v>5</v>
      </c>
      <c r="D52" s="5" t="s">
        <v>215</v>
      </c>
    </row>
    <row r="53" spans="1:4" s="6" customFormat="1" ht="39.950000000000003" customHeight="1" x14ac:dyDescent="0.25"/>
  </sheetData>
  <mergeCells count="19">
    <mergeCell ref="A51:D51"/>
    <mergeCell ref="A20:D20"/>
    <mergeCell ref="A24:D24"/>
    <mergeCell ref="A31:D31"/>
    <mergeCell ref="A34:D34"/>
    <mergeCell ref="A36:D36"/>
    <mergeCell ref="A38:D38"/>
    <mergeCell ref="A40:D40"/>
    <mergeCell ref="A43:D43"/>
    <mergeCell ref="A45:D45"/>
    <mergeCell ref="A47:D47"/>
    <mergeCell ref="A49:D49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D4" sqref="D4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84" t="s">
        <v>90</v>
      </c>
      <c r="B1" s="84"/>
      <c r="C1" s="84"/>
      <c r="D1" s="84"/>
    </row>
    <row r="2" spans="1:4" ht="16.5" thickBot="1" x14ac:dyDescent="0.3"/>
    <row r="3" spans="1:4" ht="35.1" customHeight="1" x14ac:dyDescent="0.25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">
      <c r="A4" s="29"/>
      <c r="B4" s="35" t="s">
        <v>4</v>
      </c>
      <c r="C4" s="30" t="s">
        <v>5</v>
      </c>
      <c r="D4" s="36">
        <v>42825</v>
      </c>
    </row>
    <row r="5" spans="1:4" s="6" customFormat="1" ht="51.75" customHeight="1" x14ac:dyDescent="0.25">
      <c r="A5" s="91">
        <v>1</v>
      </c>
      <c r="B5" s="25" t="s">
        <v>87</v>
      </c>
      <c r="C5" s="26" t="s">
        <v>5</v>
      </c>
      <c r="D5" s="27" t="s">
        <v>228</v>
      </c>
    </row>
    <row r="6" spans="1:4" s="6" customFormat="1" ht="20.100000000000001" customHeight="1" x14ac:dyDescent="0.25">
      <c r="A6" s="92"/>
      <c r="B6" s="7" t="s">
        <v>59</v>
      </c>
      <c r="C6" s="5" t="s">
        <v>5</v>
      </c>
      <c r="D6" s="28" t="s">
        <v>229</v>
      </c>
    </row>
    <row r="7" spans="1:4" s="6" customFormat="1" ht="36.75" customHeight="1" x14ac:dyDescent="0.25">
      <c r="A7" s="92"/>
      <c r="B7" s="7" t="s">
        <v>88</v>
      </c>
      <c r="C7" s="5" t="s">
        <v>13</v>
      </c>
      <c r="D7" s="52" t="s">
        <v>275</v>
      </c>
    </row>
    <row r="8" spans="1:4" s="6" customFormat="1" ht="32.25" customHeight="1" x14ac:dyDescent="0.25">
      <c r="A8" s="92"/>
      <c r="B8" s="3" t="s">
        <v>174</v>
      </c>
      <c r="C8" s="5" t="s">
        <v>5</v>
      </c>
      <c r="D8" s="28"/>
    </row>
    <row r="9" spans="1:4" s="6" customFormat="1" ht="34.5" customHeight="1" x14ac:dyDescent="0.25">
      <c r="A9" s="92"/>
      <c r="B9" s="3" t="s">
        <v>175</v>
      </c>
      <c r="C9" s="5" t="s">
        <v>5</v>
      </c>
      <c r="D9" s="28" t="s">
        <v>17</v>
      </c>
    </row>
    <row r="10" spans="1:4" s="6" customFormat="1" ht="20.100000000000001" customHeight="1" x14ac:dyDescent="0.25">
      <c r="A10" s="92"/>
      <c r="B10" s="3" t="s">
        <v>176</v>
      </c>
      <c r="C10" s="5" t="s">
        <v>5</v>
      </c>
      <c r="D10" s="28" t="s">
        <v>244</v>
      </c>
    </row>
    <row r="11" spans="1:4" s="6" customFormat="1" ht="20.100000000000001" customHeight="1" thickBot="1" x14ac:dyDescent="0.3">
      <c r="A11" s="93"/>
      <c r="B11" s="50" t="s">
        <v>89</v>
      </c>
      <c r="C11" s="30" t="s">
        <v>5</v>
      </c>
      <c r="D11" s="31" t="s">
        <v>264</v>
      </c>
    </row>
    <row r="12" spans="1:4" s="6" customFormat="1" ht="47.25" x14ac:dyDescent="0.25">
      <c r="A12" s="91">
        <v>2</v>
      </c>
      <c r="B12" s="25" t="s">
        <v>87</v>
      </c>
      <c r="C12" s="26" t="s">
        <v>5</v>
      </c>
      <c r="D12" s="27" t="s">
        <v>230</v>
      </c>
    </row>
    <row r="13" spans="1:4" s="6" customFormat="1" x14ac:dyDescent="0.25">
      <c r="A13" s="92"/>
      <c r="B13" s="7" t="s">
        <v>59</v>
      </c>
      <c r="C13" s="5" t="s">
        <v>5</v>
      </c>
      <c r="D13" s="28" t="s">
        <v>229</v>
      </c>
    </row>
    <row r="14" spans="1:4" s="6" customFormat="1" ht="30" x14ac:dyDescent="0.25">
      <c r="A14" s="92"/>
      <c r="B14" s="7" t="s">
        <v>88</v>
      </c>
      <c r="C14" s="5" t="s">
        <v>13</v>
      </c>
      <c r="D14" s="52" t="s">
        <v>275</v>
      </c>
    </row>
    <row r="15" spans="1:4" ht="31.5" x14ac:dyDescent="0.25">
      <c r="A15" s="92"/>
      <c r="B15" s="3" t="s">
        <v>174</v>
      </c>
      <c r="C15" s="5" t="s">
        <v>5</v>
      </c>
      <c r="D15" s="28"/>
    </row>
    <row r="16" spans="1:4" ht="31.5" x14ac:dyDescent="0.25">
      <c r="A16" s="92"/>
      <c r="B16" s="3" t="s">
        <v>175</v>
      </c>
      <c r="C16" s="5" t="s">
        <v>5</v>
      </c>
      <c r="D16" s="28" t="s">
        <v>17</v>
      </c>
    </row>
    <row r="17" spans="1:4" x14ac:dyDescent="0.25">
      <c r="A17" s="92"/>
      <c r="B17" s="3" t="s">
        <v>176</v>
      </c>
      <c r="C17" s="5" t="s">
        <v>5</v>
      </c>
      <c r="D17" s="28" t="s">
        <v>244</v>
      </c>
    </row>
    <row r="18" spans="1:4" ht="16.5" thickBot="1" x14ac:dyDescent="0.3">
      <c r="A18" s="93"/>
      <c r="B18" s="50" t="s">
        <v>89</v>
      </c>
      <c r="C18" s="30" t="s">
        <v>5</v>
      </c>
      <c r="D18" s="31" t="s">
        <v>264</v>
      </c>
    </row>
    <row r="19" spans="1:4" x14ac:dyDescent="0.25">
      <c r="A19" s="91">
        <v>3</v>
      </c>
      <c r="B19" s="25" t="s">
        <v>87</v>
      </c>
      <c r="C19" s="26" t="s">
        <v>5</v>
      </c>
      <c r="D19" s="27" t="s">
        <v>231</v>
      </c>
    </row>
    <row r="20" spans="1:4" x14ac:dyDescent="0.25">
      <c r="A20" s="92"/>
      <c r="B20" s="7" t="s">
        <v>59</v>
      </c>
      <c r="C20" s="5" t="s">
        <v>5</v>
      </c>
      <c r="D20" s="28" t="s">
        <v>239</v>
      </c>
    </row>
    <row r="21" spans="1:4" ht="30" x14ac:dyDescent="0.25">
      <c r="A21" s="92"/>
      <c r="B21" s="7" t="s">
        <v>88</v>
      </c>
      <c r="C21" s="5" t="s">
        <v>13</v>
      </c>
      <c r="D21" s="52" t="s">
        <v>275</v>
      </c>
    </row>
    <row r="22" spans="1:4" ht="31.5" x14ac:dyDescent="0.25">
      <c r="A22" s="92"/>
      <c r="B22" s="3" t="s">
        <v>174</v>
      </c>
      <c r="C22" s="5" t="s">
        <v>5</v>
      </c>
      <c r="D22" s="28"/>
    </row>
    <row r="23" spans="1:4" ht="31.5" x14ac:dyDescent="0.25">
      <c r="A23" s="92"/>
      <c r="B23" s="3" t="s">
        <v>175</v>
      </c>
      <c r="C23" s="5" t="s">
        <v>5</v>
      </c>
      <c r="D23" s="28" t="s">
        <v>17</v>
      </c>
    </row>
    <row r="24" spans="1:4" x14ac:dyDescent="0.25">
      <c r="A24" s="92"/>
      <c r="B24" s="3" t="s">
        <v>176</v>
      </c>
      <c r="C24" s="5" t="s">
        <v>5</v>
      </c>
      <c r="D24" s="28" t="s">
        <v>244</v>
      </c>
    </row>
    <row r="25" spans="1:4" ht="16.5" thickBot="1" x14ac:dyDescent="0.3">
      <c r="A25" s="93"/>
      <c r="B25" s="50" t="s">
        <v>89</v>
      </c>
      <c r="C25" s="30" t="s">
        <v>5</v>
      </c>
      <c r="D25" s="31" t="s">
        <v>264</v>
      </c>
    </row>
    <row r="26" spans="1:4" ht="31.5" x14ac:dyDescent="0.25">
      <c r="A26" s="91">
        <v>4</v>
      </c>
      <c r="B26" s="25" t="s">
        <v>87</v>
      </c>
      <c r="C26" s="26" t="s">
        <v>5</v>
      </c>
      <c r="D26" s="27" t="s">
        <v>232</v>
      </c>
    </row>
    <row r="27" spans="1:4" x14ac:dyDescent="0.25">
      <c r="A27" s="92"/>
      <c r="B27" s="7" t="s">
        <v>59</v>
      </c>
      <c r="C27" s="5" t="s">
        <v>5</v>
      </c>
      <c r="D27" s="28" t="s">
        <v>239</v>
      </c>
    </row>
    <row r="28" spans="1:4" ht="30" x14ac:dyDescent="0.25">
      <c r="A28" s="92"/>
      <c r="B28" s="7" t="s">
        <v>88</v>
      </c>
      <c r="C28" s="5" t="s">
        <v>13</v>
      </c>
      <c r="D28" s="52" t="s">
        <v>275</v>
      </c>
    </row>
    <row r="29" spans="1:4" ht="31.5" x14ac:dyDescent="0.25">
      <c r="A29" s="92"/>
      <c r="B29" s="3" t="s">
        <v>174</v>
      </c>
      <c r="C29" s="5" t="s">
        <v>5</v>
      </c>
      <c r="D29" s="28"/>
    </row>
    <row r="30" spans="1:4" ht="31.5" x14ac:dyDescent="0.25">
      <c r="A30" s="92"/>
      <c r="B30" s="3" t="s">
        <v>175</v>
      </c>
      <c r="C30" s="5" t="s">
        <v>5</v>
      </c>
      <c r="D30" s="28" t="s">
        <v>17</v>
      </c>
    </row>
    <row r="31" spans="1:4" x14ac:dyDescent="0.25">
      <c r="A31" s="92"/>
      <c r="B31" s="3" t="s">
        <v>176</v>
      </c>
      <c r="C31" s="5" t="s">
        <v>5</v>
      </c>
      <c r="D31" s="28" t="s">
        <v>261</v>
      </c>
    </row>
    <row r="32" spans="1:4" ht="16.5" thickBot="1" x14ac:dyDescent="0.3">
      <c r="A32" s="93"/>
      <c r="B32" s="50" t="s">
        <v>89</v>
      </c>
      <c r="C32" s="30" t="s">
        <v>5</v>
      </c>
      <c r="D32" s="31" t="s">
        <v>264</v>
      </c>
    </row>
    <row r="33" spans="1:4" ht="31.5" x14ac:dyDescent="0.25">
      <c r="A33" s="91">
        <v>5</v>
      </c>
      <c r="B33" s="25" t="s">
        <v>87</v>
      </c>
      <c r="C33" s="26" t="s">
        <v>5</v>
      </c>
      <c r="D33" s="27" t="s">
        <v>233</v>
      </c>
    </row>
    <row r="34" spans="1:4" x14ac:dyDescent="0.25">
      <c r="A34" s="92"/>
      <c r="B34" s="7" t="s">
        <v>59</v>
      </c>
      <c r="C34" s="5" t="s">
        <v>5</v>
      </c>
      <c r="D34" s="28"/>
    </row>
    <row r="35" spans="1:4" ht="30" x14ac:dyDescent="0.25">
      <c r="A35" s="92"/>
      <c r="B35" s="7" t="s">
        <v>88</v>
      </c>
      <c r="C35" s="5" t="s">
        <v>13</v>
      </c>
      <c r="D35" s="52" t="s">
        <v>275</v>
      </c>
    </row>
    <row r="36" spans="1:4" ht="31.5" x14ac:dyDescent="0.25">
      <c r="A36" s="92"/>
      <c r="B36" s="3" t="s">
        <v>174</v>
      </c>
      <c r="C36" s="5" t="s">
        <v>5</v>
      </c>
      <c r="D36" s="28"/>
    </row>
    <row r="37" spans="1:4" ht="31.5" x14ac:dyDescent="0.25">
      <c r="A37" s="92"/>
      <c r="B37" s="3" t="s">
        <v>175</v>
      </c>
      <c r="C37" s="5" t="s">
        <v>5</v>
      </c>
      <c r="D37" s="28" t="s">
        <v>17</v>
      </c>
    </row>
    <row r="38" spans="1:4" x14ac:dyDescent="0.25">
      <c r="A38" s="92"/>
      <c r="B38" s="3" t="s">
        <v>176</v>
      </c>
      <c r="C38" s="5" t="s">
        <v>5</v>
      </c>
      <c r="D38" s="28" t="s">
        <v>244</v>
      </c>
    </row>
    <row r="39" spans="1:4" ht="16.5" thickBot="1" x14ac:dyDescent="0.3">
      <c r="A39" s="93"/>
      <c r="B39" s="50" t="s">
        <v>89</v>
      </c>
      <c r="C39" s="30" t="s">
        <v>5</v>
      </c>
      <c r="D39" s="31" t="s">
        <v>264</v>
      </c>
    </row>
    <row r="40" spans="1:4" ht="47.25" x14ac:dyDescent="0.25">
      <c r="A40" s="91">
        <v>6</v>
      </c>
      <c r="B40" s="25" t="s">
        <v>87</v>
      </c>
      <c r="C40" s="26" t="s">
        <v>5</v>
      </c>
      <c r="D40" s="27" t="s">
        <v>234</v>
      </c>
    </row>
    <row r="41" spans="1:4" x14ac:dyDescent="0.25">
      <c r="A41" s="92"/>
      <c r="B41" s="7" t="s">
        <v>59</v>
      </c>
      <c r="C41" s="5" t="s">
        <v>5</v>
      </c>
      <c r="D41" s="28" t="s">
        <v>240</v>
      </c>
    </row>
    <row r="42" spans="1:4" ht="30" x14ac:dyDescent="0.25">
      <c r="A42" s="92"/>
      <c r="B42" s="7" t="s">
        <v>88</v>
      </c>
      <c r="C42" s="5" t="s">
        <v>13</v>
      </c>
      <c r="D42" s="52" t="s">
        <v>275</v>
      </c>
    </row>
    <row r="43" spans="1:4" ht="31.5" x14ac:dyDescent="0.25">
      <c r="A43" s="92"/>
      <c r="B43" s="3" t="s">
        <v>174</v>
      </c>
      <c r="C43" s="5" t="s">
        <v>5</v>
      </c>
      <c r="D43" s="28"/>
    </row>
    <row r="44" spans="1:4" ht="31.5" x14ac:dyDescent="0.25">
      <c r="A44" s="92"/>
      <c r="B44" s="3" t="s">
        <v>175</v>
      </c>
      <c r="C44" s="5" t="s">
        <v>5</v>
      </c>
      <c r="D44" s="28" t="s">
        <v>17</v>
      </c>
    </row>
    <row r="45" spans="1:4" x14ac:dyDescent="0.25">
      <c r="A45" s="92"/>
      <c r="B45" s="3" t="s">
        <v>176</v>
      </c>
      <c r="C45" s="5" t="s">
        <v>5</v>
      </c>
      <c r="D45" s="28" t="s">
        <v>244</v>
      </c>
    </row>
    <row r="46" spans="1:4" ht="16.5" thickBot="1" x14ac:dyDescent="0.3">
      <c r="A46" s="93"/>
      <c r="B46" s="50" t="s">
        <v>89</v>
      </c>
      <c r="C46" s="30" t="s">
        <v>5</v>
      </c>
      <c r="D46" s="31" t="s">
        <v>264</v>
      </c>
    </row>
    <row r="47" spans="1:4" x14ac:dyDescent="0.25">
      <c r="A47" s="91">
        <v>7</v>
      </c>
      <c r="B47" s="25" t="s">
        <v>87</v>
      </c>
      <c r="C47" s="26" t="s">
        <v>5</v>
      </c>
      <c r="D47" s="27" t="s">
        <v>235</v>
      </c>
    </row>
    <row r="48" spans="1:4" x14ac:dyDescent="0.25">
      <c r="A48" s="92"/>
      <c r="B48" s="7" t="s">
        <v>59</v>
      </c>
      <c r="C48" s="5" t="s">
        <v>5</v>
      </c>
      <c r="D48" s="28" t="s">
        <v>241</v>
      </c>
    </row>
    <row r="49" spans="1:4" ht="30" x14ac:dyDescent="0.25">
      <c r="A49" s="92"/>
      <c r="B49" s="7" t="s">
        <v>88</v>
      </c>
      <c r="C49" s="5" t="s">
        <v>13</v>
      </c>
      <c r="D49" s="52" t="s">
        <v>275</v>
      </c>
    </row>
    <row r="50" spans="1:4" ht="31.5" x14ac:dyDescent="0.25">
      <c r="A50" s="92"/>
      <c r="B50" s="3" t="s">
        <v>174</v>
      </c>
      <c r="C50" s="5" t="s">
        <v>5</v>
      </c>
      <c r="D50" s="28"/>
    </row>
    <row r="51" spans="1:4" ht="31.5" x14ac:dyDescent="0.25">
      <c r="A51" s="92"/>
      <c r="B51" s="3" t="s">
        <v>175</v>
      </c>
      <c r="C51" s="5" t="s">
        <v>5</v>
      </c>
      <c r="D51" s="28" t="s">
        <v>17</v>
      </c>
    </row>
    <row r="52" spans="1:4" x14ac:dyDescent="0.25">
      <c r="A52" s="92"/>
      <c r="B52" s="3" t="s">
        <v>176</v>
      </c>
      <c r="C52" s="5" t="s">
        <v>5</v>
      </c>
      <c r="D52" s="28" t="s">
        <v>244</v>
      </c>
    </row>
    <row r="53" spans="1:4" ht="16.5" thickBot="1" x14ac:dyDescent="0.3">
      <c r="A53" s="93"/>
      <c r="B53" s="50" t="s">
        <v>89</v>
      </c>
      <c r="C53" s="30" t="s">
        <v>5</v>
      </c>
      <c r="D53" s="31" t="s">
        <v>264</v>
      </c>
    </row>
    <row r="54" spans="1:4" x14ac:dyDescent="0.25">
      <c r="A54" s="91">
        <v>8</v>
      </c>
      <c r="B54" s="25" t="s">
        <v>87</v>
      </c>
      <c r="C54" s="26" t="s">
        <v>5</v>
      </c>
      <c r="D54" s="27" t="s">
        <v>236</v>
      </c>
    </row>
    <row r="55" spans="1:4" x14ac:dyDescent="0.25">
      <c r="A55" s="92"/>
      <c r="B55" s="7" t="s">
        <v>59</v>
      </c>
      <c r="C55" s="5" t="s">
        <v>5</v>
      </c>
      <c r="D55" s="28" t="s">
        <v>239</v>
      </c>
    </row>
    <row r="56" spans="1:4" ht="30" x14ac:dyDescent="0.25">
      <c r="A56" s="92"/>
      <c r="B56" s="7" t="s">
        <v>88</v>
      </c>
      <c r="C56" s="5" t="s">
        <v>13</v>
      </c>
      <c r="D56" s="52" t="s">
        <v>275</v>
      </c>
    </row>
    <row r="57" spans="1:4" ht="31.5" x14ac:dyDescent="0.25">
      <c r="A57" s="92"/>
      <c r="B57" s="3" t="s">
        <v>174</v>
      </c>
      <c r="C57" s="5" t="s">
        <v>5</v>
      </c>
      <c r="D57" s="28"/>
    </row>
    <row r="58" spans="1:4" ht="31.5" x14ac:dyDescent="0.25">
      <c r="A58" s="92"/>
      <c r="B58" s="3" t="s">
        <v>175</v>
      </c>
      <c r="C58" s="5" t="s">
        <v>5</v>
      </c>
      <c r="D58" s="28" t="s">
        <v>17</v>
      </c>
    </row>
    <row r="59" spans="1:4" x14ac:dyDescent="0.25">
      <c r="A59" s="92"/>
      <c r="B59" s="3" t="s">
        <v>176</v>
      </c>
      <c r="C59" s="5" t="s">
        <v>5</v>
      </c>
      <c r="D59" s="28" t="s">
        <v>245</v>
      </c>
    </row>
    <row r="60" spans="1:4" ht="16.5" thickBot="1" x14ac:dyDescent="0.3">
      <c r="A60" s="93"/>
      <c r="B60" s="50" t="s">
        <v>89</v>
      </c>
      <c r="C60" s="30" t="s">
        <v>5</v>
      </c>
      <c r="D60" s="31" t="s">
        <v>264</v>
      </c>
    </row>
    <row r="61" spans="1:4" x14ac:dyDescent="0.25">
      <c r="A61" s="91">
        <v>9</v>
      </c>
      <c r="B61" s="25" t="s">
        <v>87</v>
      </c>
      <c r="C61" s="26" t="s">
        <v>5</v>
      </c>
      <c r="D61" s="27" t="s">
        <v>237</v>
      </c>
    </row>
    <row r="62" spans="1:4" x14ac:dyDescent="0.25">
      <c r="A62" s="92"/>
      <c r="B62" s="7" t="s">
        <v>59</v>
      </c>
      <c r="C62" s="5" t="s">
        <v>5</v>
      </c>
      <c r="D62" s="28" t="s">
        <v>242</v>
      </c>
    </row>
    <row r="63" spans="1:4" ht="30" x14ac:dyDescent="0.25">
      <c r="A63" s="92"/>
      <c r="B63" s="7" t="s">
        <v>88</v>
      </c>
      <c r="C63" s="5" t="s">
        <v>13</v>
      </c>
      <c r="D63" s="52" t="s">
        <v>275</v>
      </c>
    </row>
    <row r="64" spans="1:4" ht="31.5" x14ac:dyDescent="0.25">
      <c r="A64" s="92"/>
      <c r="B64" s="3" t="s">
        <v>174</v>
      </c>
      <c r="C64" s="5" t="s">
        <v>5</v>
      </c>
      <c r="D64" s="28"/>
    </row>
    <row r="65" spans="1:4" ht="31.5" x14ac:dyDescent="0.25">
      <c r="A65" s="92"/>
      <c r="B65" s="3" t="s">
        <v>175</v>
      </c>
      <c r="C65" s="5" t="s">
        <v>5</v>
      </c>
      <c r="D65" s="28" t="s">
        <v>17</v>
      </c>
    </row>
    <row r="66" spans="1:4" x14ac:dyDescent="0.25">
      <c r="A66" s="92"/>
      <c r="B66" s="3" t="s">
        <v>176</v>
      </c>
      <c r="C66" s="5" t="s">
        <v>5</v>
      </c>
      <c r="D66" s="28" t="s">
        <v>244</v>
      </c>
    </row>
    <row r="67" spans="1:4" ht="16.5" thickBot="1" x14ac:dyDescent="0.3">
      <c r="A67" s="93"/>
      <c r="B67" s="50" t="s">
        <v>89</v>
      </c>
      <c r="C67" s="30" t="s">
        <v>5</v>
      </c>
      <c r="D67" s="31" t="s">
        <v>264</v>
      </c>
    </row>
    <row r="68" spans="1:4" x14ac:dyDescent="0.25">
      <c r="A68" s="91">
        <v>10</v>
      </c>
      <c r="B68" s="25" t="s">
        <v>87</v>
      </c>
      <c r="C68" s="26" t="s">
        <v>5</v>
      </c>
      <c r="D68" s="27" t="s">
        <v>238</v>
      </c>
    </row>
    <row r="69" spans="1:4" x14ac:dyDescent="0.25">
      <c r="A69" s="92"/>
      <c r="B69" s="7" t="s">
        <v>59</v>
      </c>
      <c r="C69" s="5" t="s">
        <v>5</v>
      </c>
      <c r="D69" s="28" t="s">
        <v>243</v>
      </c>
    </row>
    <row r="70" spans="1:4" ht="30" x14ac:dyDescent="0.25">
      <c r="A70" s="92"/>
      <c r="B70" s="7" t="s">
        <v>88</v>
      </c>
      <c r="C70" s="5" t="s">
        <v>13</v>
      </c>
      <c r="D70" s="52" t="s">
        <v>275</v>
      </c>
    </row>
    <row r="71" spans="1:4" ht="31.5" x14ac:dyDescent="0.25">
      <c r="A71" s="92"/>
      <c r="B71" s="3" t="s">
        <v>174</v>
      </c>
      <c r="C71" s="5" t="s">
        <v>5</v>
      </c>
      <c r="D71" s="28"/>
    </row>
    <row r="72" spans="1:4" ht="31.5" x14ac:dyDescent="0.25">
      <c r="A72" s="92"/>
      <c r="B72" s="3" t="s">
        <v>175</v>
      </c>
      <c r="C72" s="5" t="s">
        <v>5</v>
      </c>
      <c r="D72" s="28" t="s">
        <v>17</v>
      </c>
    </row>
    <row r="73" spans="1:4" x14ac:dyDescent="0.25">
      <c r="A73" s="92"/>
      <c r="B73" s="3" t="s">
        <v>176</v>
      </c>
      <c r="C73" s="5" t="s">
        <v>5</v>
      </c>
      <c r="D73" s="28" t="s">
        <v>244</v>
      </c>
    </row>
    <row r="74" spans="1:4" ht="16.5" thickBot="1" x14ac:dyDescent="0.3">
      <c r="A74" s="93"/>
      <c r="B74" s="50" t="s">
        <v>89</v>
      </c>
      <c r="C74" s="30" t="s">
        <v>5</v>
      </c>
      <c r="D74" s="31" t="s">
        <v>264</v>
      </c>
    </row>
    <row r="75" spans="1:4" ht="17.25" customHeight="1" x14ac:dyDescent="0.25">
      <c r="A75" s="91">
        <v>11</v>
      </c>
      <c r="B75" s="25" t="s">
        <v>87</v>
      </c>
      <c r="C75" s="26" t="s">
        <v>5</v>
      </c>
      <c r="D75" s="27" t="s">
        <v>262</v>
      </c>
    </row>
    <row r="76" spans="1:4" x14ac:dyDescent="0.25">
      <c r="A76" s="92"/>
      <c r="B76" s="7" t="s">
        <v>59</v>
      </c>
      <c r="C76" s="5" t="s">
        <v>5</v>
      </c>
      <c r="D76" s="28"/>
    </row>
    <row r="77" spans="1:4" ht="30" x14ac:dyDescent="0.25">
      <c r="A77" s="92"/>
      <c r="B77" s="7" t="s">
        <v>88</v>
      </c>
      <c r="C77" s="5" t="s">
        <v>13</v>
      </c>
      <c r="D77" s="52" t="s">
        <v>275</v>
      </c>
    </row>
    <row r="78" spans="1:4" ht="31.5" x14ac:dyDescent="0.25">
      <c r="A78" s="92"/>
      <c r="B78" s="3" t="s">
        <v>174</v>
      </c>
      <c r="C78" s="5" t="s">
        <v>5</v>
      </c>
      <c r="D78" s="28"/>
    </row>
    <row r="79" spans="1:4" ht="31.5" x14ac:dyDescent="0.25">
      <c r="A79" s="92"/>
      <c r="B79" s="3" t="s">
        <v>175</v>
      </c>
      <c r="C79" s="5" t="s">
        <v>5</v>
      </c>
      <c r="D79" s="28" t="s">
        <v>17</v>
      </c>
    </row>
    <row r="80" spans="1:4" x14ac:dyDescent="0.25">
      <c r="A80" s="92"/>
      <c r="B80" s="3" t="s">
        <v>176</v>
      </c>
      <c r="C80" s="5" t="s">
        <v>5</v>
      </c>
      <c r="D80" s="28" t="s">
        <v>263</v>
      </c>
    </row>
    <row r="81" spans="1:4" ht="16.5" thickBot="1" x14ac:dyDescent="0.3">
      <c r="A81" s="93"/>
      <c r="B81" s="50" t="s">
        <v>89</v>
      </c>
      <c r="C81" s="30" t="s">
        <v>5</v>
      </c>
      <c r="D81" s="31" t="s">
        <v>264</v>
      </c>
    </row>
    <row r="82" spans="1:4" ht="31.5" x14ac:dyDescent="0.25">
      <c r="A82" s="91">
        <v>12</v>
      </c>
      <c r="B82" s="25" t="s">
        <v>87</v>
      </c>
      <c r="C82" s="26" t="s">
        <v>5</v>
      </c>
      <c r="D82" s="27" t="s">
        <v>265</v>
      </c>
    </row>
    <row r="83" spans="1:4" x14ac:dyDescent="0.25">
      <c r="A83" s="92"/>
      <c r="B83" s="7" t="s">
        <v>59</v>
      </c>
      <c r="C83" s="5" t="s">
        <v>5</v>
      </c>
      <c r="D83" s="28" t="s">
        <v>267</v>
      </c>
    </row>
    <row r="84" spans="1:4" x14ac:dyDescent="0.25">
      <c r="A84" s="92"/>
      <c r="B84" s="7" t="s">
        <v>88</v>
      </c>
      <c r="C84" s="5" t="s">
        <v>13</v>
      </c>
      <c r="D84" s="28">
        <v>600</v>
      </c>
    </row>
    <row r="85" spans="1:4" ht="31.5" x14ac:dyDescent="0.25">
      <c r="A85" s="92"/>
      <c r="B85" s="3" t="s">
        <v>174</v>
      </c>
      <c r="C85" s="5" t="s">
        <v>5</v>
      </c>
      <c r="D85" s="42">
        <v>41275</v>
      </c>
    </row>
    <row r="86" spans="1:4" ht="31.5" x14ac:dyDescent="0.25">
      <c r="A86" s="92"/>
      <c r="B86" s="3" t="s">
        <v>175</v>
      </c>
      <c r="C86" s="5" t="s">
        <v>5</v>
      </c>
      <c r="D86" s="28" t="s">
        <v>17</v>
      </c>
    </row>
    <row r="87" spans="1:4" x14ac:dyDescent="0.25">
      <c r="A87" s="92"/>
      <c r="B87" s="3" t="s">
        <v>176</v>
      </c>
      <c r="C87" s="5" t="s">
        <v>5</v>
      </c>
      <c r="D87" s="28" t="s">
        <v>266</v>
      </c>
    </row>
    <row r="88" spans="1:4" ht="16.5" thickBot="1" x14ac:dyDescent="0.3">
      <c r="A88" s="93"/>
      <c r="B88" s="50" t="s">
        <v>89</v>
      </c>
      <c r="C88" s="30" t="s">
        <v>5</v>
      </c>
      <c r="D88" s="31" t="s">
        <v>264</v>
      </c>
    </row>
    <row r="89" spans="1:4" x14ac:dyDescent="0.25">
      <c r="A89" s="88">
        <v>13</v>
      </c>
      <c r="B89" s="25" t="s">
        <v>87</v>
      </c>
      <c r="C89" s="26" t="s">
        <v>5</v>
      </c>
      <c r="D89" s="27" t="s">
        <v>277</v>
      </c>
    </row>
    <row r="90" spans="1:4" x14ac:dyDescent="0.25">
      <c r="A90" s="89"/>
      <c r="B90" s="7" t="s">
        <v>59</v>
      </c>
      <c r="C90" s="5" t="s">
        <v>5</v>
      </c>
      <c r="D90" s="28" t="s">
        <v>267</v>
      </c>
    </row>
    <row r="91" spans="1:4" x14ac:dyDescent="0.25">
      <c r="A91" s="89"/>
      <c r="B91" s="7" t="s">
        <v>88</v>
      </c>
      <c r="C91" s="5" t="s">
        <v>13</v>
      </c>
      <c r="D91" s="28">
        <v>5300</v>
      </c>
    </row>
    <row r="92" spans="1:4" ht="31.5" x14ac:dyDescent="0.25">
      <c r="A92" s="89"/>
      <c r="B92" s="3" t="s">
        <v>174</v>
      </c>
      <c r="C92" s="5" t="s">
        <v>5</v>
      </c>
      <c r="D92" s="42">
        <v>41275</v>
      </c>
    </row>
    <row r="93" spans="1:4" ht="31.5" x14ac:dyDescent="0.25">
      <c r="A93" s="89"/>
      <c r="B93" s="3" t="s">
        <v>175</v>
      </c>
      <c r="C93" s="5" t="s">
        <v>5</v>
      </c>
      <c r="D93" s="28" t="s">
        <v>17</v>
      </c>
    </row>
    <row r="94" spans="1:4" x14ac:dyDescent="0.25">
      <c r="A94" s="89"/>
      <c r="B94" s="3" t="s">
        <v>176</v>
      </c>
      <c r="C94" s="5" t="s">
        <v>5</v>
      </c>
      <c r="D94" s="28" t="s">
        <v>244</v>
      </c>
    </row>
    <row r="95" spans="1:4" ht="16.5" thickBot="1" x14ac:dyDescent="0.3">
      <c r="A95" s="90"/>
      <c r="B95" s="50" t="s">
        <v>89</v>
      </c>
      <c r="C95" s="30" t="s">
        <v>5</v>
      </c>
      <c r="D95" s="31" t="s">
        <v>278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F6" sqref="F6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84" t="s">
        <v>100</v>
      </c>
      <c r="B1" s="84"/>
      <c r="C1" s="84"/>
      <c r="D1" s="84"/>
    </row>
    <row r="3" spans="1:4" ht="35.1" customHeight="1" thickBot="1" x14ac:dyDescent="0.3">
      <c r="A3" s="45" t="s">
        <v>0</v>
      </c>
      <c r="B3" s="45" t="s">
        <v>1</v>
      </c>
      <c r="C3" s="45" t="s">
        <v>2</v>
      </c>
      <c r="D3" s="45" t="s">
        <v>3</v>
      </c>
    </row>
    <row r="4" spans="1:4" s="6" customFormat="1" ht="20.100000000000001" customHeight="1" x14ac:dyDescent="0.25">
      <c r="A4" s="37" t="s">
        <v>8</v>
      </c>
      <c r="B4" s="38" t="s">
        <v>4</v>
      </c>
      <c r="C4" s="26" t="s">
        <v>5</v>
      </c>
      <c r="D4" s="39">
        <v>42705</v>
      </c>
    </row>
    <row r="5" spans="1:4" s="6" customFormat="1" ht="20.100000000000001" customHeight="1" x14ac:dyDescent="0.25">
      <c r="A5" s="40"/>
      <c r="B5" s="7" t="s">
        <v>91</v>
      </c>
      <c r="C5" s="5" t="s">
        <v>5</v>
      </c>
      <c r="D5" s="28" t="s">
        <v>246</v>
      </c>
    </row>
    <row r="6" spans="1:4" s="6" customFormat="1" ht="37.5" customHeight="1" x14ac:dyDescent="0.25">
      <c r="A6" s="40"/>
      <c r="B6" s="7" t="s">
        <v>92</v>
      </c>
      <c r="C6" s="5" t="s">
        <v>5</v>
      </c>
      <c r="D6" s="28" t="s">
        <v>247</v>
      </c>
    </row>
    <row r="7" spans="1:4" s="6" customFormat="1" ht="20.100000000000001" customHeight="1" x14ac:dyDescent="0.25">
      <c r="A7" s="40"/>
      <c r="B7" s="3" t="s">
        <v>59</v>
      </c>
      <c r="C7" s="5" t="s">
        <v>5</v>
      </c>
      <c r="D7" s="28" t="s">
        <v>241</v>
      </c>
    </row>
    <row r="8" spans="1:4" s="6" customFormat="1" ht="20.100000000000001" customHeight="1" x14ac:dyDescent="0.25">
      <c r="A8" s="40"/>
      <c r="B8" s="3" t="s">
        <v>93</v>
      </c>
      <c r="C8" s="5" t="s">
        <v>13</v>
      </c>
      <c r="D8" s="28">
        <v>11.67</v>
      </c>
    </row>
    <row r="9" spans="1:4" s="6" customFormat="1" ht="35.1" customHeight="1" x14ac:dyDescent="0.25">
      <c r="A9" s="40"/>
      <c r="B9" s="7" t="s">
        <v>94</v>
      </c>
      <c r="C9" s="5" t="s">
        <v>5</v>
      </c>
      <c r="D9" s="41" t="s">
        <v>248</v>
      </c>
    </row>
    <row r="10" spans="1:4" s="6" customFormat="1" ht="35.1" customHeight="1" x14ac:dyDescent="0.25">
      <c r="A10" s="40"/>
      <c r="B10" s="3" t="s">
        <v>95</v>
      </c>
      <c r="C10" s="5" t="s">
        <v>5</v>
      </c>
      <c r="D10" s="41" t="s">
        <v>249</v>
      </c>
    </row>
    <row r="11" spans="1:4" s="6" customFormat="1" ht="157.5" customHeight="1" x14ac:dyDescent="0.25">
      <c r="A11" s="40"/>
      <c r="B11" s="3" t="s">
        <v>96</v>
      </c>
      <c r="C11" s="5" t="s">
        <v>5</v>
      </c>
      <c r="D11" s="28" t="s">
        <v>284</v>
      </c>
    </row>
    <row r="12" spans="1:4" s="6" customFormat="1" ht="20.100000000000001" customHeight="1" x14ac:dyDescent="0.25">
      <c r="A12" s="40"/>
      <c r="B12" s="7" t="s">
        <v>97</v>
      </c>
      <c r="C12" s="5" t="s">
        <v>5</v>
      </c>
      <c r="D12" s="42">
        <v>42339</v>
      </c>
    </row>
    <row r="13" spans="1:4" s="6" customFormat="1" ht="33" customHeight="1" x14ac:dyDescent="0.25">
      <c r="A13" s="40"/>
      <c r="B13" s="7" t="s">
        <v>177</v>
      </c>
      <c r="C13" s="5" t="s">
        <v>5</v>
      </c>
      <c r="D13" s="28" t="s">
        <v>250</v>
      </c>
    </row>
    <row r="14" spans="1:4" s="6" customFormat="1" ht="33" customHeight="1" x14ac:dyDescent="0.25">
      <c r="A14" s="40"/>
      <c r="B14" s="7" t="s">
        <v>178</v>
      </c>
      <c r="C14" s="5" t="s">
        <v>5</v>
      </c>
      <c r="D14" s="28">
        <v>2.8000000000000001E-2</v>
      </c>
    </row>
    <row r="15" spans="1:4" s="6" customFormat="1" ht="35.25" customHeight="1" x14ac:dyDescent="0.25">
      <c r="A15" s="94" t="s">
        <v>99</v>
      </c>
      <c r="B15" s="95"/>
      <c r="C15" s="95"/>
      <c r="D15" s="96"/>
    </row>
    <row r="16" spans="1:4" s="6" customFormat="1" ht="161.25" customHeight="1" thickBot="1" x14ac:dyDescent="0.3">
      <c r="A16" s="43"/>
      <c r="B16" s="44" t="s">
        <v>99</v>
      </c>
      <c r="C16" s="30" t="s">
        <v>5</v>
      </c>
      <c r="D16" s="31" t="s">
        <v>285</v>
      </c>
    </row>
    <row r="17" spans="1:4" x14ac:dyDescent="0.25">
      <c r="A17" s="37">
        <v>2</v>
      </c>
      <c r="B17" s="38" t="s">
        <v>4</v>
      </c>
      <c r="C17" s="26" t="s">
        <v>5</v>
      </c>
      <c r="D17" s="39">
        <v>42339</v>
      </c>
    </row>
    <row r="18" spans="1:4" x14ac:dyDescent="0.25">
      <c r="A18" s="40"/>
      <c r="B18" s="7" t="s">
        <v>91</v>
      </c>
      <c r="C18" s="5" t="s">
        <v>5</v>
      </c>
      <c r="D18" s="28" t="s">
        <v>251</v>
      </c>
    </row>
    <row r="19" spans="1:4" ht="31.5" x14ac:dyDescent="0.25">
      <c r="A19" s="40"/>
      <c r="B19" s="7" t="s">
        <v>92</v>
      </c>
      <c r="C19" s="5" t="s">
        <v>5</v>
      </c>
      <c r="D19" s="28" t="s">
        <v>247</v>
      </c>
    </row>
    <row r="20" spans="1:4" x14ac:dyDescent="0.25">
      <c r="A20" s="40"/>
      <c r="B20" s="3" t="s">
        <v>59</v>
      </c>
      <c r="C20" s="5" t="s">
        <v>5</v>
      </c>
      <c r="D20" s="28" t="s">
        <v>241</v>
      </c>
    </row>
    <row r="21" spans="1:4" x14ac:dyDescent="0.25">
      <c r="A21" s="40"/>
      <c r="B21" s="3" t="s">
        <v>93</v>
      </c>
      <c r="C21" s="5" t="s">
        <v>13</v>
      </c>
      <c r="D21" s="28">
        <v>77.41</v>
      </c>
    </row>
    <row r="22" spans="1:4" ht="94.5" x14ac:dyDescent="0.25">
      <c r="A22" s="40"/>
      <c r="B22" s="7" t="s">
        <v>94</v>
      </c>
      <c r="C22" s="5" t="s">
        <v>5</v>
      </c>
      <c r="D22" s="41" t="s">
        <v>259</v>
      </c>
    </row>
    <row r="23" spans="1:4" ht="31.5" x14ac:dyDescent="0.25">
      <c r="A23" s="40"/>
      <c r="B23" s="3" t="s">
        <v>95</v>
      </c>
      <c r="C23" s="5" t="s">
        <v>5</v>
      </c>
      <c r="D23" s="41" t="s">
        <v>253</v>
      </c>
    </row>
    <row r="24" spans="1:4" ht="63" x14ac:dyDescent="0.25">
      <c r="A24" s="40"/>
      <c r="B24" s="3" t="s">
        <v>96</v>
      </c>
      <c r="C24" s="5" t="s">
        <v>5</v>
      </c>
      <c r="D24" s="28" t="s">
        <v>286</v>
      </c>
    </row>
    <row r="25" spans="1:4" x14ac:dyDescent="0.25">
      <c r="A25" s="40"/>
      <c r="B25" s="7" t="s">
        <v>97</v>
      </c>
      <c r="C25" s="5" t="s">
        <v>5</v>
      </c>
      <c r="D25" s="42" t="s">
        <v>287</v>
      </c>
    </row>
    <row r="26" spans="1:4" ht="31.5" x14ac:dyDescent="0.25">
      <c r="A26" s="40"/>
      <c r="B26" s="51" t="s">
        <v>177</v>
      </c>
      <c r="C26" s="5" t="s">
        <v>5</v>
      </c>
      <c r="D26" s="28" t="s">
        <v>268</v>
      </c>
    </row>
    <row r="27" spans="1:4" ht="31.5" x14ac:dyDescent="0.25">
      <c r="A27" s="40"/>
      <c r="B27" s="7" t="s">
        <v>178</v>
      </c>
      <c r="C27" s="5" t="s">
        <v>5</v>
      </c>
      <c r="D27" s="28">
        <v>2.8000000000000001E-2</v>
      </c>
    </row>
    <row r="28" spans="1:4" ht="15.75" customHeight="1" x14ac:dyDescent="0.25">
      <c r="A28" s="94" t="s">
        <v>99</v>
      </c>
      <c r="B28" s="95"/>
      <c r="C28" s="95"/>
      <c r="D28" s="96"/>
    </row>
    <row r="29" spans="1:4" ht="79.5" thickBot="1" x14ac:dyDescent="0.3">
      <c r="A29" s="43"/>
      <c r="B29" s="44" t="s">
        <v>99</v>
      </c>
      <c r="C29" s="30" t="s">
        <v>5</v>
      </c>
      <c r="D29" s="31" t="s">
        <v>285</v>
      </c>
    </row>
    <row r="30" spans="1:4" x14ac:dyDescent="0.25">
      <c r="A30" s="37">
        <v>3</v>
      </c>
      <c r="B30" s="38" t="s">
        <v>4</v>
      </c>
      <c r="C30" s="26" t="s">
        <v>5</v>
      </c>
      <c r="D30" s="39">
        <v>42339</v>
      </c>
    </row>
    <row r="31" spans="1:4" x14ac:dyDescent="0.25">
      <c r="A31" s="40"/>
      <c r="B31" s="7" t="s">
        <v>91</v>
      </c>
      <c r="C31" s="5" t="s">
        <v>5</v>
      </c>
      <c r="D31" s="28" t="s">
        <v>254</v>
      </c>
    </row>
    <row r="32" spans="1:4" ht="31.5" x14ac:dyDescent="0.25">
      <c r="A32" s="40"/>
      <c r="B32" s="7" t="s">
        <v>92</v>
      </c>
      <c r="C32" s="5" t="s">
        <v>5</v>
      </c>
      <c r="D32" s="28" t="s">
        <v>247</v>
      </c>
    </row>
    <row r="33" spans="1:4" x14ac:dyDescent="0.25">
      <c r="A33" s="40"/>
      <c r="B33" s="3" t="s">
        <v>59</v>
      </c>
      <c r="C33" s="5" t="s">
        <v>5</v>
      </c>
      <c r="D33" s="28" t="s">
        <v>255</v>
      </c>
    </row>
    <row r="34" spans="1:4" x14ac:dyDescent="0.25">
      <c r="A34" s="40"/>
      <c r="B34" s="3" t="s">
        <v>93</v>
      </c>
      <c r="C34" s="5" t="s">
        <v>13</v>
      </c>
      <c r="D34" s="28">
        <v>114.1</v>
      </c>
    </row>
    <row r="35" spans="1:4" ht="94.5" x14ac:dyDescent="0.25">
      <c r="A35" s="40"/>
      <c r="B35" s="7" t="s">
        <v>94</v>
      </c>
      <c r="C35" s="5" t="s">
        <v>5</v>
      </c>
      <c r="D35" s="41" t="s">
        <v>259</v>
      </c>
    </row>
    <row r="36" spans="1:4" ht="31.5" x14ac:dyDescent="0.25">
      <c r="A36" s="40"/>
      <c r="B36" s="3" t="s">
        <v>95</v>
      </c>
      <c r="C36" s="5" t="s">
        <v>5</v>
      </c>
      <c r="D36" s="41" t="s">
        <v>253</v>
      </c>
    </row>
    <row r="37" spans="1:4" ht="63" x14ac:dyDescent="0.25">
      <c r="A37" s="40"/>
      <c r="B37" s="3" t="s">
        <v>96</v>
      </c>
      <c r="C37" s="5" t="s">
        <v>5</v>
      </c>
      <c r="D37" s="28" t="s">
        <v>288</v>
      </c>
    </row>
    <row r="38" spans="1:4" x14ac:dyDescent="0.25">
      <c r="A38" s="40"/>
      <c r="B38" s="7" t="s">
        <v>97</v>
      </c>
      <c r="C38" s="5" t="s">
        <v>5</v>
      </c>
      <c r="D38" s="42">
        <v>42339</v>
      </c>
    </row>
    <row r="39" spans="1:4" ht="31.5" x14ac:dyDescent="0.25">
      <c r="A39" s="40"/>
      <c r="B39" s="51" t="s">
        <v>177</v>
      </c>
      <c r="C39" s="5" t="s">
        <v>5</v>
      </c>
      <c r="D39" s="28">
        <v>2.7E-2</v>
      </c>
    </row>
    <row r="40" spans="1:4" ht="31.5" x14ac:dyDescent="0.25">
      <c r="A40" s="40"/>
      <c r="B40" s="51" t="s">
        <v>178</v>
      </c>
      <c r="C40" s="5" t="s">
        <v>5</v>
      </c>
      <c r="D40" s="57">
        <v>2.8000000000000001E-2</v>
      </c>
    </row>
    <row r="41" spans="1:4" ht="15.75" customHeight="1" x14ac:dyDescent="0.25">
      <c r="A41" s="94" t="s">
        <v>99</v>
      </c>
      <c r="B41" s="95"/>
      <c r="C41" s="95"/>
      <c r="D41" s="96"/>
    </row>
    <row r="42" spans="1:4" ht="79.5" thickBot="1" x14ac:dyDescent="0.3">
      <c r="A42" s="43"/>
      <c r="B42" s="44" t="s">
        <v>99</v>
      </c>
      <c r="C42" s="30" t="s">
        <v>5</v>
      </c>
      <c r="D42" s="31" t="s">
        <v>285</v>
      </c>
    </row>
    <row r="43" spans="1:4" ht="21" customHeight="1" x14ac:dyDescent="0.25">
      <c r="A43" s="37">
        <v>4</v>
      </c>
      <c r="B43" s="38" t="s">
        <v>4</v>
      </c>
      <c r="C43" s="26" t="s">
        <v>5</v>
      </c>
      <c r="D43" s="39">
        <v>42339</v>
      </c>
    </row>
    <row r="44" spans="1:4" x14ac:dyDescent="0.25">
      <c r="A44" s="40"/>
      <c r="B44" s="7" t="s">
        <v>91</v>
      </c>
      <c r="C44" s="5" t="s">
        <v>5</v>
      </c>
      <c r="D44" s="28" t="s">
        <v>256</v>
      </c>
    </row>
    <row r="45" spans="1:4" ht="31.5" x14ac:dyDescent="0.25">
      <c r="A45" s="40"/>
      <c r="B45" s="7" t="s">
        <v>92</v>
      </c>
      <c r="C45" s="5" t="s">
        <v>5</v>
      </c>
      <c r="D45" s="28" t="s">
        <v>247</v>
      </c>
    </row>
    <row r="46" spans="1:4" x14ac:dyDescent="0.25">
      <c r="A46" s="40"/>
      <c r="B46" s="3" t="s">
        <v>59</v>
      </c>
      <c r="C46" s="5" t="s">
        <v>5</v>
      </c>
      <c r="D46" s="28" t="s">
        <v>241</v>
      </c>
    </row>
    <row r="47" spans="1:4" x14ac:dyDescent="0.25">
      <c r="A47" s="40"/>
      <c r="B47" s="3" t="s">
        <v>93</v>
      </c>
      <c r="C47" s="5" t="s">
        <v>13</v>
      </c>
      <c r="D47" s="28">
        <v>12.59</v>
      </c>
    </row>
    <row r="48" spans="1:4" ht="31.5" x14ac:dyDescent="0.25">
      <c r="A48" s="40"/>
      <c r="B48" s="7" t="s">
        <v>94</v>
      </c>
      <c r="C48" s="5" t="s">
        <v>5</v>
      </c>
      <c r="D48" s="41" t="s">
        <v>248</v>
      </c>
    </row>
    <row r="49" spans="1:4" ht="31.5" x14ac:dyDescent="0.25">
      <c r="A49" s="40"/>
      <c r="B49" s="3" t="s">
        <v>95</v>
      </c>
      <c r="C49" s="5" t="s">
        <v>5</v>
      </c>
      <c r="D49" s="41" t="s">
        <v>249</v>
      </c>
    </row>
    <row r="50" spans="1:4" ht="78.75" x14ac:dyDescent="0.25">
      <c r="A50" s="40"/>
      <c r="B50" s="3" t="s">
        <v>96</v>
      </c>
      <c r="C50" s="5" t="s">
        <v>5</v>
      </c>
      <c r="D50" s="28" t="s">
        <v>289</v>
      </c>
    </row>
    <row r="51" spans="1:4" x14ac:dyDescent="0.25">
      <c r="A51" s="40"/>
      <c r="B51" s="7" t="s">
        <v>97</v>
      </c>
      <c r="C51" s="5" t="s">
        <v>5</v>
      </c>
      <c r="D51" s="42">
        <v>42339</v>
      </c>
    </row>
    <row r="52" spans="1:4" ht="31.5" x14ac:dyDescent="0.25">
      <c r="A52" s="40"/>
      <c r="B52" s="51" t="s">
        <v>177</v>
      </c>
      <c r="C52" s="5" t="s">
        <v>5</v>
      </c>
      <c r="D52" s="28">
        <v>9.31</v>
      </c>
    </row>
    <row r="53" spans="1:4" ht="31.5" x14ac:dyDescent="0.25">
      <c r="A53" s="40"/>
      <c r="B53" s="7" t="s">
        <v>178</v>
      </c>
      <c r="C53" s="5" t="s">
        <v>5</v>
      </c>
      <c r="D53" s="28">
        <v>0</v>
      </c>
    </row>
    <row r="54" spans="1:4" ht="15.75" customHeight="1" x14ac:dyDescent="0.25">
      <c r="A54" s="94" t="s">
        <v>99</v>
      </c>
      <c r="B54" s="95"/>
      <c r="C54" s="95"/>
      <c r="D54" s="96"/>
    </row>
    <row r="55" spans="1:4" ht="79.5" thickBot="1" x14ac:dyDescent="0.3">
      <c r="A55" s="43"/>
      <c r="B55" s="44" t="s">
        <v>99</v>
      </c>
      <c r="C55" s="30" t="s">
        <v>5</v>
      </c>
      <c r="D55" s="31" t="s">
        <v>285</v>
      </c>
    </row>
    <row r="56" spans="1:4" x14ac:dyDescent="0.25">
      <c r="A56" s="37">
        <v>5</v>
      </c>
      <c r="B56" s="38" t="s">
        <v>4</v>
      </c>
      <c r="C56" s="26" t="s">
        <v>5</v>
      </c>
      <c r="D56" s="39" t="s">
        <v>287</v>
      </c>
    </row>
    <row r="57" spans="1:4" x14ac:dyDescent="0.25">
      <c r="A57" s="40"/>
      <c r="B57" s="7" t="s">
        <v>91</v>
      </c>
      <c r="C57" s="5" t="s">
        <v>5</v>
      </c>
      <c r="D57" s="28" t="s">
        <v>257</v>
      </c>
    </row>
    <row r="58" spans="1:4" ht="31.5" x14ac:dyDescent="0.25">
      <c r="A58" s="40"/>
      <c r="B58" s="7" t="s">
        <v>92</v>
      </c>
      <c r="C58" s="5" t="s">
        <v>5</v>
      </c>
      <c r="D58" s="28" t="s">
        <v>247</v>
      </c>
    </row>
    <row r="59" spans="1:4" x14ac:dyDescent="0.25">
      <c r="A59" s="40"/>
      <c r="B59" s="3" t="s">
        <v>59</v>
      </c>
      <c r="C59" s="5" t="s">
        <v>5</v>
      </c>
      <c r="D59" s="28" t="s">
        <v>258</v>
      </c>
    </row>
    <row r="60" spans="1:4" x14ac:dyDescent="0.25">
      <c r="A60" s="40"/>
      <c r="B60" s="3" t="s">
        <v>93</v>
      </c>
      <c r="C60" s="5" t="s">
        <v>13</v>
      </c>
      <c r="D60" s="28">
        <v>0.92</v>
      </c>
    </row>
    <row r="61" spans="1:4" ht="63" x14ac:dyDescent="0.25">
      <c r="A61" s="40"/>
      <c r="B61" s="7" t="s">
        <v>94</v>
      </c>
      <c r="C61" s="5" t="s">
        <v>5</v>
      </c>
      <c r="D61" s="41" t="s">
        <v>252</v>
      </c>
    </row>
    <row r="62" spans="1:4" ht="31.5" x14ac:dyDescent="0.25">
      <c r="A62" s="40"/>
      <c r="B62" s="3" t="s">
        <v>95</v>
      </c>
      <c r="C62" s="5" t="s">
        <v>5</v>
      </c>
      <c r="D62" s="41" t="s">
        <v>249</v>
      </c>
    </row>
    <row r="63" spans="1:4" ht="63" x14ac:dyDescent="0.25">
      <c r="A63" s="40"/>
      <c r="B63" s="3" t="s">
        <v>96</v>
      </c>
      <c r="C63" s="5" t="s">
        <v>5</v>
      </c>
      <c r="D63" s="28" t="s">
        <v>290</v>
      </c>
    </row>
    <row r="64" spans="1:4" x14ac:dyDescent="0.25">
      <c r="A64" s="40"/>
      <c r="B64" s="7" t="s">
        <v>97</v>
      </c>
      <c r="C64" s="5" t="s">
        <v>5</v>
      </c>
      <c r="D64" s="42">
        <v>42186</v>
      </c>
    </row>
    <row r="65" spans="1:4" ht="63" x14ac:dyDescent="0.25">
      <c r="A65" s="40"/>
      <c r="B65" s="7" t="s">
        <v>177</v>
      </c>
      <c r="C65" s="5" t="s">
        <v>5</v>
      </c>
      <c r="D65" s="28" t="s">
        <v>282</v>
      </c>
    </row>
    <row r="66" spans="1:4" ht="76.5" x14ac:dyDescent="0.25">
      <c r="A66" s="40"/>
      <c r="B66" s="7" t="s">
        <v>178</v>
      </c>
      <c r="C66" s="5" t="s">
        <v>5</v>
      </c>
      <c r="D66" s="57" t="s">
        <v>283</v>
      </c>
    </row>
    <row r="67" spans="1:4" ht="15.75" customHeight="1" x14ac:dyDescent="0.25">
      <c r="A67" s="94" t="s">
        <v>99</v>
      </c>
      <c r="B67" s="95"/>
      <c r="C67" s="95"/>
      <c r="D67" s="96"/>
    </row>
    <row r="68" spans="1:4" ht="79.5" thickBot="1" x14ac:dyDescent="0.3">
      <c r="A68" s="43"/>
      <c r="B68" s="44" t="s">
        <v>99</v>
      </c>
      <c r="C68" s="30" t="s">
        <v>5</v>
      </c>
      <c r="D68" s="31" t="s">
        <v>285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98" t="s">
        <v>104</v>
      </c>
      <c r="B1" s="98"/>
      <c r="C1" s="98"/>
      <c r="D1" s="98"/>
    </row>
    <row r="2" spans="1:4" ht="26.25" x14ac:dyDescent="0.4">
      <c r="A2" s="4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4" s="6" customFormat="1" ht="20.100000000000001" customHeight="1" x14ac:dyDescent="0.25">
      <c r="A5" s="4" t="s">
        <v>9</v>
      </c>
      <c r="B5" s="7" t="s">
        <v>179</v>
      </c>
      <c r="C5" s="5" t="s">
        <v>5</v>
      </c>
      <c r="D5" s="5" t="s">
        <v>269</v>
      </c>
    </row>
    <row r="6" spans="1:4" s="6" customFormat="1" ht="20.100000000000001" customHeight="1" x14ac:dyDescent="0.25">
      <c r="A6" s="4" t="s">
        <v>10</v>
      </c>
      <c r="B6" s="7" t="s">
        <v>180</v>
      </c>
      <c r="C6" s="5" t="s">
        <v>5</v>
      </c>
      <c r="D6" s="5" t="s">
        <v>269</v>
      </c>
    </row>
    <row r="7" spans="1:4" s="6" customFormat="1" ht="47.25" x14ac:dyDescent="0.25">
      <c r="A7" s="4" t="s">
        <v>11</v>
      </c>
      <c r="B7" s="7" t="s">
        <v>181</v>
      </c>
      <c r="C7" s="5" t="s">
        <v>7</v>
      </c>
      <c r="D7" s="5"/>
    </row>
    <row r="8" spans="1:4" s="6" customFormat="1" ht="51" customHeight="1" thickBot="1" x14ac:dyDescent="0.3">
      <c r="A8" s="97" t="s">
        <v>182</v>
      </c>
      <c r="B8" s="97"/>
      <c r="C8" s="97"/>
      <c r="D8" s="97"/>
    </row>
    <row r="9" spans="1:4" s="6" customFormat="1" ht="37.5" customHeight="1" x14ac:dyDescent="0.25">
      <c r="A9" s="91">
        <v>1</v>
      </c>
      <c r="B9" s="54" t="s">
        <v>183</v>
      </c>
      <c r="C9" s="26" t="s">
        <v>5</v>
      </c>
      <c r="D9" s="27" t="s">
        <v>270</v>
      </c>
    </row>
    <row r="10" spans="1:4" s="6" customFormat="1" ht="20.100000000000001" customHeight="1" x14ac:dyDescent="0.25">
      <c r="A10" s="92"/>
      <c r="B10" s="7" t="s">
        <v>184</v>
      </c>
      <c r="C10" s="5" t="s">
        <v>5</v>
      </c>
      <c r="D10" s="28">
        <v>3812064211</v>
      </c>
    </row>
    <row r="11" spans="1:4" s="6" customFormat="1" ht="40.5" customHeight="1" x14ac:dyDescent="0.25">
      <c r="A11" s="92"/>
      <c r="B11" s="7" t="s">
        <v>101</v>
      </c>
      <c r="C11" s="5" t="s">
        <v>5</v>
      </c>
      <c r="D11" s="28" t="s">
        <v>271</v>
      </c>
    </row>
    <row r="12" spans="1:4" s="6" customFormat="1" ht="20.100000000000001" customHeight="1" x14ac:dyDescent="0.25">
      <c r="A12" s="92"/>
      <c r="B12" s="7" t="s">
        <v>102</v>
      </c>
      <c r="C12" s="5" t="s">
        <v>5</v>
      </c>
      <c r="D12" s="42">
        <v>41640</v>
      </c>
    </row>
    <row r="13" spans="1:4" s="6" customFormat="1" ht="20.100000000000001" customHeight="1" thickBot="1" x14ac:dyDescent="0.3">
      <c r="A13" s="93"/>
      <c r="B13" s="44" t="s">
        <v>103</v>
      </c>
      <c r="C13" s="30" t="s">
        <v>13</v>
      </c>
      <c r="D13" s="31">
        <v>400</v>
      </c>
    </row>
    <row r="14" spans="1:4" x14ac:dyDescent="0.25">
      <c r="A14" s="91">
        <v>2</v>
      </c>
      <c r="B14" s="54" t="s">
        <v>183</v>
      </c>
      <c r="C14" s="26" t="s">
        <v>5</v>
      </c>
      <c r="D14" s="27" t="s">
        <v>273</v>
      </c>
    </row>
    <row r="15" spans="1:4" x14ac:dyDescent="0.25">
      <c r="A15" s="92"/>
      <c r="B15" s="7" t="s">
        <v>184</v>
      </c>
      <c r="C15" s="5" t="s">
        <v>5</v>
      </c>
      <c r="D15" s="28">
        <v>3812125898</v>
      </c>
    </row>
    <row r="16" spans="1:4" x14ac:dyDescent="0.25">
      <c r="A16" s="92"/>
      <c r="B16" s="7" t="s">
        <v>101</v>
      </c>
      <c r="C16" s="5" t="s">
        <v>5</v>
      </c>
      <c r="D16" s="28" t="s">
        <v>274</v>
      </c>
    </row>
    <row r="17" spans="1:4" x14ac:dyDescent="0.25">
      <c r="A17" s="92"/>
      <c r="B17" s="7" t="s">
        <v>102</v>
      </c>
      <c r="C17" s="5" t="s">
        <v>5</v>
      </c>
      <c r="D17" s="42">
        <v>41640</v>
      </c>
    </row>
    <row r="18" spans="1:4" ht="16.5" thickBot="1" x14ac:dyDescent="0.3">
      <c r="A18" s="93"/>
      <c r="B18" s="44" t="s">
        <v>103</v>
      </c>
      <c r="C18" s="30" t="s">
        <v>13</v>
      </c>
      <c r="D18" s="31">
        <v>400</v>
      </c>
    </row>
  </sheetData>
  <mergeCells count="4">
    <mergeCell ref="A8:D8"/>
    <mergeCell ref="A1:D1"/>
    <mergeCell ref="A9:A13"/>
    <mergeCell ref="A14:A18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86" t="s">
        <v>109</v>
      </c>
      <c r="B1" s="86"/>
      <c r="C1" s="86"/>
      <c r="D1" s="86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4" ht="20.100000000000001" customHeight="1" x14ac:dyDescent="0.25">
      <c r="A5" s="87" t="s">
        <v>105</v>
      </c>
      <c r="B5" s="87"/>
      <c r="C5" s="87"/>
      <c r="D5" s="87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99" t="s">
        <v>260</v>
      </c>
      <c r="C10" s="99"/>
      <c r="D10" s="99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86" t="s">
        <v>112</v>
      </c>
      <c r="B1" s="86"/>
      <c r="C1" s="86"/>
      <c r="D1" s="86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7" t="s">
        <v>279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1" t="s">
        <v>207</v>
      </c>
    </row>
    <row r="8" spans="1:8" x14ac:dyDescent="0.25">
      <c r="H8" s="1" t="s">
        <v>272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5"/>
  <sheetViews>
    <sheetView tabSelected="1" view="pageLayout" topLeftCell="A80" zoomScaleNormal="115" workbookViewId="0">
      <selection activeCell="D85" sqref="D85:G87"/>
    </sheetView>
  </sheetViews>
  <sheetFormatPr defaultRowHeight="15.75" x14ac:dyDescent="0.25"/>
  <cols>
    <col min="1" max="1" width="5.85546875" style="1" customWidth="1"/>
    <col min="2" max="2" width="47.28515625" style="16" customWidth="1"/>
    <col min="3" max="3" width="16" style="1" customWidth="1"/>
    <col min="4" max="4" width="13.5703125" style="1" customWidth="1"/>
    <col min="5" max="5" width="11" style="1" customWidth="1"/>
    <col min="6" max="6" width="11.140625" style="1" customWidth="1"/>
    <col min="7" max="7" width="12.5703125" style="1" customWidth="1"/>
    <col min="8" max="16384" width="9.140625" style="1"/>
  </cols>
  <sheetData>
    <row r="1" spans="1:7" x14ac:dyDescent="0.25">
      <c r="E1" s="100" t="s">
        <v>349</v>
      </c>
      <c r="F1" s="100"/>
      <c r="G1" s="100"/>
    </row>
    <row r="2" spans="1:7" ht="18.75" x14ac:dyDescent="0.3">
      <c r="B2" s="101" t="s">
        <v>350</v>
      </c>
      <c r="C2" s="102"/>
      <c r="D2" s="102"/>
      <c r="E2" s="100"/>
      <c r="F2" s="100"/>
      <c r="G2" s="100"/>
    </row>
    <row r="3" spans="1:7" ht="33" customHeight="1" x14ac:dyDescent="0.3">
      <c r="B3" s="103" t="s">
        <v>351</v>
      </c>
      <c r="C3" s="103"/>
      <c r="D3" s="103"/>
      <c r="E3" s="100"/>
      <c r="F3" s="100"/>
      <c r="G3" s="100"/>
    </row>
    <row r="4" spans="1:7" ht="28.5" customHeight="1" x14ac:dyDescent="0.25">
      <c r="E4" s="100"/>
      <c r="F4" s="100"/>
      <c r="G4" s="100"/>
    </row>
    <row r="5" spans="1:7" ht="36.75" customHeight="1" x14ac:dyDescent="0.25">
      <c r="A5" s="113" t="s">
        <v>334</v>
      </c>
      <c r="B5" s="113"/>
      <c r="C5" s="113"/>
      <c r="D5" s="113"/>
      <c r="E5" s="113"/>
    </row>
    <row r="7" spans="1:7" ht="35.25" customHeight="1" x14ac:dyDescent="0.25">
      <c r="A7" s="2" t="s">
        <v>0</v>
      </c>
      <c r="B7" s="17" t="s">
        <v>1</v>
      </c>
      <c r="C7" s="2" t="s">
        <v>2</v>
      </c>
      <c r="D7" s="2" t="s">
        <v>3</v>
      </c>
    </row>
    <row r="8" spans="1:7" s="6" customFormat="1" ht="20.100000000000001" customHeight="1" x14ac:dyDescent="0.25">
      <c r="A8" s="4" t="s">
        <v>8</v>
      </c>
      <c r="B8" s="18" t="s">
        <v>4</v>
      </c>
      <c r="C8" s="5" t="s">
        <v>5</v>
      </c>
      <c r="D8" s="48">
        <v>42825</v>
      </c>
    </row>
    <row r="9" spans="1:7" s="6" customFormat="1" ht="20.100000000000001" customHeight="1" x14ac:dyDescent="0.25">
      <c r="A9" s="4" t="s">
        <v>9</v>
      </c>
      <c r="B9" s="18" t="s">
        <v>113</v>
      </c>
      <c r="C9" s="5" t="s">
        <v>5</v>
      </c>
      <c r="D9" s="48">
        <v>42370</v>
      </c>
    </row>
    <row r="10" spans="1:7" s="6" customFormat="1" ht="20.100000000000001" customHeight="1" x14ac:dyDescent="0.25">
      <c r="A10" s="4" t="s">
        <v>10</v>
      </c>
      <c r="B10" s="18" t="s">
        <v>114</v>
      </c>
      <c r="C10" s="5" t="s">
        <v>5</v>
      </c>
      <c r="D10" s="48">
        <v>42735</v>
      </c>
    </row>
    <row r="11" spans="1:7" s="6" customFormat="1" ht="30" customHeight="1" x14ac:dyDescent="0.25">
      <c r="A11" s="83" t="s">
        <v>185</v>
      </c>
      <c r="B11" s="83"/>
      <c r="C11" s="83"/>
      <c r="D11" s="83"/>
    </row>
    <row r="12" spans="1:7" s="6" customFormat="1" ht="30" customHeight="1" x14ac:dyDescent="0.25">
      <c r="A12" s="4">
        <v>4</v>
      </c>
      <c r="B12" s="19" t="s">
        <v>115</v>
      </c>
      <c r="C12" s="5" t="s">
        <v>13</v>
      </c>
      <c r="D12" s="5"/>
    </row>
    <row r="13" spans="1:7" s="6" customFormat="1" ht="20.100000000000001" customHeight="1" x14ac:dyDescent="0.25">
      <c r="A13" s="4">
        <v>5</v>
      </c>
      <c r="B13" s="9" t="s">
        <v>124</v>
      </c>
      <c r="C13" s="5" t="s">
        <v>13</v>
      </c>
      <c r="D13" s="5">
        <v>0</v>
      </c>
    </row>
    <row r="14" spans="1:7" s="6" customFormat="1" ht="20.100000000000001" customHeight="1" x14ac:dyDescent="0.25">
      <c r="A14" s="4">
        <v>6</v>
      </c>
      <c r="B14" s="9" t="s">
        <v>125</v>
      </c>
      <c r="C14" s="5" t="s">
        <v>13</v>
      </c>
      <c r="D14" s="5">
        <v>103965.17128571402</v>
      </c>
    </row>
    <row r="15" spans="1:7" s="6" customFormat="1" ht="33" customHeight="1" x14ac:dyDescent="0.25">
      <c r="A15" s="4">
        <v>7</v>
      </c>
      <c r="B15" s="19" t="s">
        <v>186</v>
      </c>
      <c r="C15" s="5" t="s">
        <v>13</v>
      </c>
      <c r="D15" s="49">
        <f>D16+D17</f>
        <v>442875.84</v>
      </c>
    </row>
    <row r="16" spans="1:7" s="6" customFormat="1" ht="20.100000000000001" customHeight="1" x14ac:dyDescent="0.25">
      <c r="A16" s="4">
        <v>8</v>
      </c>
      <c r="B16" s="9" t="s">
        <v>126</v>
      </c>
      <c r="C16" s="5" t="s">
        <v>13</v>
      </c>
      <c r="D16" s="80">
        <v>346030.08000000002</v>
      </c>
    </row>
    <row r="17" spans="1:5" s="6" customFormat="1" ht="20.100000000000001" customHeight="1" x14ac:dyDescent="0.25">
      <c r="A17" s="4">
        <v>9</v>
      </c>
      <c r="B17" s="9" t="s">
        <v>127</v>
      </c>
      <c r="C17" s="5" t="s">
        <v>13</v>
      </c>
      <c r="D17" s="80">
        <v>96845.759999999995</v>
      </c>
    </row>
    <row r="18" spans="1:5" s="6" customFormat="1" ht="20.25" customHeight="1" x14ac:dyDescent="0.25">
      <c r="A18" s="4">
        <v>10</v>
      </c>
      <c r="B18" s="19" t="s">
        <v>116</v>
      </c>
      <c r="C18" s="5" t="s">
        <v>13</v>
      </c>
      <c r="D18" s="49">
        <f>D19+D24</f>
        <v>476895.73</v>
      </c>
    </row>
    <row r="19" spans="1:5" s="6" customFormat="1" ht="20.25" customHeight="1" x14ac:dyDescent="0.25">
      <c r="A19" s="4">
        <v>11</v>
      </c>
      <c r="B19" s="9" t="s">
        <v>187</v>
      </c>
      <c r="C19" s="5" t="s">
        <v>13</v>
      </c>
      <c r="D19" s="49">
        <f>D20+D21</f>
        <v>467295.73</v>
      </c>
      <c r="E19" s="82"/>
    </row>
    <row r="20" spans="1:5" s="6" customFormat="1" ht="20.25" customHeight="1" x14ac:dyDescent="0.25">
      <c r="A20" s="4"/>
      <c r="B20" s="9" t="s">
        <v>126</v>
      </c>
      <c r="C20" s="5" t="s">
        <v>13</v>
      </c>
      <c r="D20" s="80">
        <v>364496.64000000001</v>
      </c>
    </row>
    <row r="21" spans="1:5" s="6" customFormat="1" ht="20.25" customHeight="1" x14ac:dyDescent="0.25">
      <c r="A21" s="4"/>
      <c r="B21" s="9" t="s">
        <v>127</v>
      </c>
      <c r="C21" s="5" t="s">
        <v>13</v>
      </c>
      <c r="D21" s="80">
        <v>102799.09</v>
      </c>
    </row>
    <row r="22" spans="1:5" s="6" customFormat="1" ht="20.25" customHeight="1" x14ac:dyDescent="0.25">
      <c r="A22" s="4">
        <v>12</v>
      </c>
      <c r="B22" s="9" t="s">
        <v>188</v>
      </c>
      <c r="C22" s="5" t="s">
        <v>13</v>
      </c>
      <c r="D22" s="5">
        <v>0</v>
      </c>
    </row>
    <row r="23" spans="1:5" s="6" customFormat="1" ht="20.100000000000001" customHeight="1" x14ac:dyDescent="0.25">
      <c r="A23" s="4">
        <v>13</v>
      </c>
      <c r="B23" s="9" t="s">
        <v>128</v>
      </c>
      <c r="C23" s="5" t="s">
        <v>13</v>
      </c>
      <c r="D23" s="5">
        <v>0</v>
      </c>
    </row>
    <row r="24" spans="1:5" s="6" customFormat="1" ht="30" customHeight="1" x14ac:dyDescent="0.25">
      <c r="A24" s="4">
        <v>14</v>
      </c>
      <c r="B24" s="9" t="s">
        <v>129</v>
      </c>
      <c r="C24" s="5" t="s">
        <v>13</v>
      </c>
      <c r="D24" s="5">
        <f>800*12</f>
        <v>9600</v>
      </c>
    </row>
    <row r="25" spans="1:5" s="6" customFormat="1" ht="20.100000000000001" customHeight="1" x14ac:dyDescent="0.25">
      <c r="A25" s="4">
        <v>15</v>
      </c>
      <c r="B25" s="9" t="s">
        <v>130</v>
      </c>
      <c r="C25" s="5" t="s">
        <v>13</v>
      </c>
      <c r="D25" s="5">
        <v>0</v>
      </c>
    </row>
    <row r="26" spans="1:5" s="6" customFormat="1" ht="51.75" customHeight="1" x14ac:dyDescent="0.25">
      <c r="A26" s="76">
        <v>16</v>
      </c>
      <c r="B26" s="77" t="s">
        <v>352</v>
      </c>
      <c r="C26" s="78" t="s">
        <v>13</v>
      </c>
      <c r="D26" s="79">
        <f>D18+D24-D14</f>
        <v>382530.55871428596</v>
      </c>
    </row>
    <row r="27" spans="1:5" s="6" customFormat="1" ht="30" customHeight="1" x14ac:dyDescent="0.25">
      <c r="A27" s="4">
        <v>17</v>
      </c>
      <c r="B27" s="19" t="s">
        <v>117</v>
      </c>
      <c r="C27" s="5" t="s">
        <v>13</v>
      </c>
      <c r="D27" s="49">
        <v>0</v>
      </c>
    </row>
    <row r="28" spans="1:5" s="6" customFormat="1" ht="20.100000000000001" customHeight="1" x14ac:dyDescent="0.25">
      <c r="A28" s="4">
        <v>18</v>
      </c>
      <c r="B28" s="9" t="s">
        <v>122</v>
      </c>
      <c r="C28" s="5" t="s">
        <v>13</v>
      </c>
      <c r="D28" s="5">
        <v>0</v>
      </c>
    </row>
    <row r="29" spans="1:5" s="6" customFormat="1" ht="20.100000000000001" customHeight="1" x14ac:dyDescent="0.25">
      <c r="A29" s="4">
        <v>19</v>
      </c>
      <c r="B29" s="9" t="s">
        <v>123</v>
      </c>
      <c r="C29" s="5" t="s">
        <v>13</v>
      </c>
      <c r="D29" s="49">
        <v>0</v>
      </c>
    </row>
    <row r="30" spans="1:5" s="6" customFormat="1" ht="32.25" customHeight="1" x14ac:dyDescent="0.25">
      <c r="A30" s="111" t="s">
        <v>291</v>
      </c>
      <c r="B30" s="111"/>
      <c r="C30" s="111"/>
      <c r="D30" s="111"/>
    </row>
    <row r="31" spans="1:5" s="6" customFormat="1" ht="75.75" customHeight="1" x14ac:dyDescent="0.25">
      <c r="A31" s="58">
        <v>21</v>
      </c>
      <c r="B31" s="58" t="s">
        <v>292</v>
      </c>
      <c r="C31" s="58" t="s">
        <v>293</v>
      </c>
      <c r="D31" s="58" t="s">
        <v>294</v>
      </c>
    </row>
    <row r="32" spans="1:5" s="6" customFormat="1" ht="20.100000000000001" customHeight="1" x14ac:dyDescent="0.25">
      <c r="A32" s="58"/>
      <c r="B32" s="66" t="s">
        <v>295</v>
      </c>
      <c r="C32" s="58"/>
      <c r="D32" s="58"/>
    </row>
    <row r="33" spans="1:5" s="6" customFormat="1" ht="32.25" customHeight="1" x14ac:dyDescent="0.25">
      <c r="A33" s="58"/>
      <c r="B33" s="66" t="s">
        <v>353</v>
      </c>
      <c r="C33" s="58"/>
      <c r="D33" s="59">
        <v>7278.8996809524251</v>
      </c>
    </row>
    <row r="34" spans="1:5" s="6" customFormat="1" ht="33.75" customHeight="1" x14ac:dyDescent="0.25">
      <c r="A34" s="59" t="s">
        <v>296</v>
      </c>
      <c r="B34" s="58" t="s">
        <v>297</v>
      </c>
      <c r="C34" s="58" t="s">
        <v>361</v>
      </c>
      <c r="D34" s="59">
        <f>1750.1*2.59*12</f>
        <v>54393.107999999993</v>
      </c>
    </row>
    <row r="35" spans="1:5" s="6" customFormat="1" ht="42.75" customHeight="1" x14ac:dyDescent="0.25">
      <c r="A35" s="59" t="s">
        <v>298</v>
      </c>
      <c r="B35" s="58" t="s">
        <v>299</v>
      </c>
      <c r="C35" s="58" t="s">
        <v>365</v>
      </c>
      <c r="D35" s="59">
        <f>1750.1*1.99*12</f>
        <v>41792.387999999992</v>
      </c>
    </row>
    <row r="36" spans="1:5" s="6" customFormat="1" ht="45.75" customHeight="1" x14ac:dyDescent="0.25">
      <c r="A36" s="59" t="s">
        <v>300</v>
      </c>
      <c r="B36" s="58" t="s">
        <v>301</v>
      </c>
      <c r="C36" s="58" t="s">
        <v>302</v>
      </c>
      <c r="D36" s="59">
        <v>6001.5</v>
      </c>
    </row>
    <row r="37" spans="1:5" s="6" customFormat="1" ht="20.100000000000001" customHeight="1" x14ac:dyDescent="0.25">
      <c r="A37" s="59" t="s">
        <v>303</v>
      </c>
      <c r="B37" s="60" t="s">
        <v>304</v>
      </c>
      <c r="C37" s="60" t="s">
        <v>263</v>
      </c>
      <c r="D37" s="59">
        <f>1750.1*0.7*12</f>
        <v>14700.84</v>
      </c>
    </row>
    <row r="38" spans="1:5" s="6" customFormat="1" ht="66.75" customHeight="1" x14ac:dyDescent="0.25">
      <c r="A38" s="59" t="s">
        <v>305</v>
      </c>
      <c r="B38" s="60" t="s">
        <v>306</v>
      </c>
      <c r="C38" s="60" t="s">
        <v>307</v>
      </c>
      <c r="D38" s="61">
        <f>1750.1*1.99*12</f>
        <v>41792.387999999992</v>
      </c>
    </row>
    <row r="39" spans="1:5" s="6" customFormat="1" ht="54" customHeight="1" x14ac:dyDescent="0.25">
      <c r="A39" s="59" t="s">
        <v>308</v>
      </c>
      <c r="B39" s="60" t="s">
        <v>309</v>
      </c>
      <c r="C39" s="60" t="s">
        <v>244</v>
      </c>
      <c r="D39" s="61">
        <f>1750.1*0.83*12</f>
        <v>17430.995999999999</v>
      </c>
      <c r="E39" s="82"/>
    </row>
    <row r="40" spans="1:5" s="6" customFormat="1" ht="110.25" customHeight="1" x14ac:dyDescent="0.25">
      <c r="A40" s="59" t="s">
        <v>310</v>
      </c>
      <c r="B40" s="60" t="s">
        <v>311</v>
      </c>
      <c r="C40" s="60" t="s">
        <v>244</v>
      </c>
      <c r="D40" s="61">
        <f>1750.1*1.98*12</f>
        <v>41582.375999999997</v>
      </c>
      <c r="E40" s="82"/>
    </row>
    <row r="41" spans="1:5" s="6" customFormat="1" ht="84" customHeight="1" x14ac:dyDescent="0.25">
      <c r="A41" s="59" t="s">
        <v>312</v>
      </c>
      <c r="B41" s="58" t="s">
        <v>313</v>
      </c>
      <c r="C41" s="58" t="s">
        <v>357</v>
      </c>
      <c r="D41" s="59">
        <v>5125.3</v>
      </c>
    </row>
    <row r="42" spans="1:5" s="6" customFormat="1" ht="54" customHeight="1" x14ac:dyDescent="0.25">
      <c r="A42" s="59" t="s">
        <v>314</v>
      </c>
      <c r="B42" s="60" t="s">
        <v>315</v>
      </c>
      <c r="C42" s="60"/>
      <c r="D42" s="61">
        <f>1750.1*4.07*12</f>
        <v>85474.884000000005</v>
      </c>
    </row>
    <row r="43" spans="1:5" s="6" customFormat="1" ht="34.5" customHeight="1" x14ac:dyDescent="0.25">
      <c r="A43" s="59" t="s">
        <v>316</v>
      </c>
      <c r="B43" s="67" t="s">
        <v>317</v>
      </c>
      <c r="C43" s="58" t="s">
        <v>340</v>
      </c>
      <c r="D43" s="59">
        <v>6000</v>
      </c>
    </row>
    <row r="44" spans="1:5" s="6" customFormat="1" ht="33.75" customHeight="1" x14ac:dyDescent="0.25">
      <c r="A44" s="59" t="s">
        <v>318</v>
      </c>
      <c r="B44" s="67" t="s">
        <v>321</v>
      </c>
      <c r="C44" s="58" t="s">
        <v>335</v>
      </c>
      <c r="D44" s="59">
        <v>399.1</v>
      </c>
    </row>
    <row r="45" spans="1:5" s="6" customFormat="1" ht="40.5" customHeight="1" x14ac:dyDescent="0.25">
      <c r="A45" s="59" t="s">
        <v>319</v>
      </c>
      <c r="B45" s="68" t="s">
        <v>323</v>
      </c>
      <c r="C45" s="58"/>
      <c r="D45" s="59">
        <v>5124.3</v>
      </c>
    </row>
    <row r="46" spans="1:5" s="6" customFormat="1" ht="31.5" customHeight="1" x14ac:dyDescent="0.25">
      <c r="A46" s="59" t="s">
        <v>320</v>
      </c>
      <c r="B46" s="67" t="s">
        <v>336</v>
      </c>
      <c r="C46" s="58"/>
      <c r="D46" s="59">
        <v>473</v>
      </c>
    </row>
    <row r="47" spans="1:5" s="6" customFormat="1" ht="29.25" customHeight="1" x14ac:dyDescent="0.25">
      <c r="A47" s="59" t="s">
        <v>322</v>
      </c>
      <c r="B47" s="68" t="s">
        <v>337</v>
      </c>
      <c r="C47" s="60"/>
      <c r="D47" s="61">
        <v>313.5</v>
      </c>
    </row>
    <row r="48" spans="1:5" s="6" customFormat="1" ht="36.75" customHeight="1" x14ac:dyDescent="0.25">
      <c r="A48" s="59" t="s">
        <v>324</v>
      </c>
      <c r="B48" s="68" t="s">
        <v>338</v>
      </c>
      <c r="C48" s="60" t="s">
        <v>339</v>
      </c>
      <c r="D48" s="61">
        <v>3157.4</v>
      </c>
    </row>
    <row r="49" spans="1:5" s="6" customFormat="1" ht="26.25" customHeight="1" x14ac:dyDescent="0.25">
      <c r="A49" s="59" t="s">
        <v>345</v>
      </c>
      <c r="B49" s="58" t="s">
        <v>342</v>
      </c>
      <c r="C49" s="58"/>
      <c r="D49" s="59">
        <v>2750</v>
      </c>
    </row>
    <row r="50" spans="1:5" s="6" customFormat="1" ht="26.25" customHeight="1" x14ac:dyDescent="0.25">
      <c r="A50" s="59" t="s">
        <v>346</v>
      </c>
      <c r="B50" s="58" t="s">
        <v>359</v>
      </c>
      <c r="C50" s="58"/>
      <c r="D50" s="59">
        <v>1360</v>
      </c>
    </row>
    <row r="51" spans="1:5" s="6" customFormat="1" ht="26.25" customHeight="1" x14ac:dyDescent="0.25">
      <c r="A51" s="59" t="s">
        <v>325</v>
      </c>
      <c r="B51" s="58" t="s">
        <v>364</v>
      </c>
      <c r="C51" s="58"/>
      <c r="D51" s="59">
        <v>355</v>
      </c>
    </row>
    <row r="52" spans="1:5" s="6" customFormat="1" ht="26.25" customHeight="1" x14ac:dyDescent="0.25">
      <c r="A52" s="59" t="s">
        <v>326</v>
      </c>
      <c r="B52" s="58" t="s">
        <v>360</v>
      </c>
      <c r="C52" s="58"/>
      <c r="D52" s="59">
        <f>52*47</f>
        <v>2444</v>
      </c>
    </row>
    <row r="53" spans="1:5" s="6" customFormat="1" ht="45" customHeight="1" x14ac:dyDescent="0.25">
      <c r="A53" s="59" t="s">
        <v>327</v>
      </c>
      <c r="B53" s="69" t="s">
        <v>341</v>
      </c>
      <c r="C53" s="74">
        <v>0.1</v>
      </c>
      <c r="D53" s="61">
        <f>0.1*SUM(D34:D52)</f>
        <v>33067.007999999994</v>
      </c>
    </row>
    <row r="54" spans="1:5" s="6" customFormat="1" ht="45" customHeight="1" x14ac:dyDescent="0.25">
      <c r="A54" s="59" t="s">
        <v>328</v>
      </c>
      <c r="B54" s="70" t="s">
        <v>344</v>
      </c>
      <c r="C54" s="74"/>
      <c r="D54" s="61">
        <f>SUM(D34:D53)</f>
        <v>363737.08799999993</v>
      </c>
    </row>
    <row r="55" spans="1:5" s="6" customFormat="1" ht="39.75" customHeight="1" x14ac:dyDescent="0.25">
      <c r="A55" s="59" t="s">
        <v>329</v>
      </c>
      <c r="B55" s="81" t="s">
        <v>354</v>
      </c>
      <c r="C55" s="58"/>
      <c r="D55" s="59">
        <f>D20+D33-D54</f>
        <v>8038.4516809525085</v>
      </c>
      <c r="E55" s="82"/>
    </row>
    <row r="56" spans="1:5" s="6" customFormat="1" ht="32.25" customHeight="1" x14ac:dyDescent="0.25">
      <c r="A56" s="59" t="s">
        <v>331</v>
      </c>
      <c r="B56" s="75" t="s">
        <v>330</v>
      </c>
      <c r="C56" s="58"/>
      <c r="D56" s="59"/>
    </row>
    <row r="57" spans="1:5" s="6" customFormat="1" ht="32.25" customHeight="1" x14ac:dyDescent="0.25">
      <c r="A57" s="59" t="s">
        <v>332</v>
      </c>
      <c r="B57" s="66" t="s">
        <v>355</v>
      </c>
      <c r="C57" s="58"/>
      <c r="D57" s="59">
        <v>-21018.930000000008</v>
      </c>
    </row>
    <row r="58" spans="1:5" s="6" customFormat="1" ht="28.5" customHeight="1" x14ac:dyDescent="0.25">
      <c r="A58" s="59" t="s">
        <v>333</v>
      </c>
      <c r="B58" s="69" t="s">
        <v>358</v>
      </c>
      <c r="C58" s="58"/>
      <c r="D58" s="59">
        <v>1235</v>
      </c>
    </row>
    <row r="59" spans="1:5" s="6" customFormat="1" ht="28.5" customHeight="1" x14ac:dyDescent="0.25">
      <c r="A59" s="59" t="s">
        <v>367</v>
      </c>
      <c r="B59" s="69" t="s">
        <v>373</v>
      </c>
      <c r="C59" s="58"/>
      <c r="D59" s="59">
        <v>575</v>
      </c>
    </row>
    <row r="60" spans="1:5" s="6" customFormat="1" ht="28.5" customHeight="1" x14ac:dyDescent="0.25">
      <c r="A60" s="59" t="s">
        <v>368</v>
      </c>
      <c r="B60" s="69" t="s">
        <v>363</v>
      </c>
      <c r="C60" s="58"/>
      <c r="D60" s="59">
        <v>29500</v>
      </c>
    </row>
    <row r="61" spans="1:5" s="6" customFormat="1" ht="26.25" customHeight="1" x14ac:dyDescent="0.25">
      <c r="A61" s="59" t="s">
        <v>369</v>
      </c>
      <c r="B61" s="69" t="s">
        <v>366</v>
      </c>
      <c r="C61" s="58"/>
      <c r="D61" s="59">
        <f>24470/4</f>
        <v>6117.5</v>
      </c>
    </row>
    <row r="62" spans="1:5" s="6" customFormat="1" ht="48.75" customHeight="1" x14ac:dyDescent="0.25">
      <c r="A62" s="59" t="s">
        <v>370</v>
      </c>
      <c r="B62" s="69" t="s">
        <v>362</v>
      </c>
      <c r="C62" s="58"/>
      <c r="D62" s="59">
        <v>720</v>
      </c>
    </row>
    <row r="63" spans="1:5" s="6" customFormat="1" ht="32.25" customHeight="1" x14ac:dyDescent="0.25">
      <c r="A63" s="59" t="s">
        <v>371</v>
      </c>
      <c r="B63" s="69" t="s">
        <v>341</v>
      </c>
      <c r="C63" s="74">
        <v>0.1</v>
      </c>
      <c r="D63" s="61">
        <f>0.1*SUM(D58:D62)</f>
        <v>3814.75</v>
      </c>
    </row>
    <row r="64" spans="1:5" s="6" customFormat="1" ht="32.25" customHeight="1" x14ac:dyDescent="0.25">
      <c r="A64" s="59" t="s">
        <v>372</v>
      </c>
      <c r="B64" s="70" t="s">
        <v>343</v>
      </c>
      <c r="C64" s="58"/>
      <c r="D64" s="59">
        <f>SUM(D58:D63)</f>
        <v>41962.25</v>
      </c>
    </row>
    <row r="65" spans="1:7" s="6" customFormat="1" ht="48.75" customHeight="1" x14ac:dyDescent="0.25">
      <c r="A65" s="59" t="s">
        <v>374</v>
      </c>
      <c r="B65" s="81" t="s">
        <v>356</v>
      </c>
      <c r="C65" s="62"/>
      <c r="D65" s="63">
        <f>D21+D57-D64</f>
        <v>39817.909999999989</v>
      </c>
    </row>
    <row r="66" spans="1:7" s="6" customFormat="1" ht="40.5" customHeight="1" x14ac:dyDescent="0.25">
      <c r="A66" s="112" t="s">
        <v>189</v>
      </c>
      <c r="B66" s="112"/>
      <c r="C66" s="112"/>
      <c r="D66" s="112"/>
      <c r="E66" s="1"/>
      <c r="F66" s="1"/>
      <c r="G66" s="1"/>
    </row>
    <row r="67" spans="1:7" ht="15.75" customHeight="1" x14ac:dyDescent="0.25">
      <c r="A67" s="23">
        <v>22</v>
      </c>
      <c r="B67" s="71" t="s">
        <v>190</v>
      </c>
      <c r="C67" s="23" t="s">
        <v>6</v>
      </c>
      <c r="D67" s="58">
        <v>0</v>
      </c>
    </row>
    <row r="68" spans="1:7" x14ac:dyDescent="0.25">
      <c r="A68" s="23">
        <v>23</v>
      </c>
      <c r="B68" s="71" t="s">
        <v>191</v>
      </c>
      <c r="C68" s="23" t="s">
        <v>6</v>
      </c>
      <c r="D68" s="58">
        <v>0</v>
      </c>
    </row>
    <row r="69" spans="1:7" ht="31.5" x14ac:dyDescent="0.25">
      <c r="A69" s="23">
        <v>24</v>
      </c>
      <c r="B69" s="71" t="s">
        <v>192</v>
      </c>
      <c r="C69" s="23" t="s">
        <v>6</v>
      </c>
      <c r="D69" s="58">
        <v>0</v>
      </c>
    </row>
    <row r="70" spans="1:7" x14ac:dyDescent="0.25">
      <c r="A70" s="23">
        <v>25</v>
      </c>
      <c r="B70" s="71" t="s">
        <v>193</v>
      </c>
      <c r="C70" s="23" t="s">
        <v>13</v>
      </c>
      <c r="D70" s="58">
        <v>0</v>
      </c>
    </row>
    <row r="71" spans="1:7" x14ac:dyDescent="0.25">
      <c r="A71" s="107" t="s">
        <v>118</v>
      </c>
      <c r="B71" s="107"/>
      <c r="C71" s="107"/>
      <c r="D71" s="107"/>
    </row>
    <row r="72" spans="1:7" ht="36" customHeight="1" x14ac:dyDescent="0.25">
      <c r="A72" s="23">
        <v>26</v>
      </c>
      <c r="B72" s="72" t="s">
        <v>119</v>
      </c>
      <c r="C72" s="23" t="s">
        <v>13</v>
      </c>
      <c r="D72" s="59"/>
    </row>
    <row r="73" spans="1:7" x14ac:dyDescent="0.25">
      <c r="A73" s="23">
        <v>27</v>
      </c>
      <c r="B73" s="71" t="s">
        <v>124</v>
      </c>
      <c r="C73" s="23" t="s">
        <v>13</v>
      </c>
      <c r="D73" s="59">
        <v>0</v>
      </c>
    </row>
    <row r="74" spans="1:7" x14ac:dyDescent="0.25">
      <c r="A74" s="23">
        <v>28</v>
      </c>
      <c r="B74" s="71" t="s">
        <v>125</v>
      </c>
      <c r="C74" s="23" t="s">
        <v>13</v>
      </c>
      <c r="D74" s="59">
        <v>153867.79999999999</v>
      </c>
    </row>
    <row r="75" spans="1:7" ht="31.5" x14ac:dyDescent="0.25">
      <c r="A75" s="23">
        <v>29</v>
      </c>
      <c r="B75" s="72" t="s">
        <v>120</v>
      </c>
      <c r="C75" s="23" t="s">
        <v>13</v>
      </c>
      <c r="D75" s="59"/>
    </row>
    <row r="76" spans="1:7" x14ac:dyDescent="0.25">
      <c r="A76" s="23">
        <v>30</v>
      </c>
      <c r="B76" s="71" t="s">
        <v>124</v>
      </c>
      <c r="C76" s="23" t="s">
        <v>13</v>
      </c>
      <c r="D76" s="59">
        <v>0</v>
      </c>
    </row>
    <row r="77" spans="1:7" x14ac:dyDescent="0.25">
      <c r="A77" s="23">
        <v>31</v>
      </c>
      <c r="B77" s="71" t="s">
        <v>125</v>
      </c>
      <c r="C77" s="23" t="s">
        <v>13</v>
      </c>
      <c r="D77" s="59">
        <v>172827.5</v>
      </c>
    </row>
    <row r="78" spans="1:7" ht="36" customHeight="1" x14ac:dyDescent="0.25">
      <c r="A78" s="107" t="s">
        <v>194</v>
      </c>
      <c r="B78" s="107"/>
      <c r="C78" s="107"/>
      <c r="D78" s="107"/>
    </row>
    <row r="79" spans="1:7" ht="30.75" customHeight="1" x14ac:dyDescent="0.25">
      <c r="A79" s="108">
        <v>32</v>
      </c>
      <c r="B79" s="72" t="s">
        <v>91</v>
      </c>
      <c r="C79" s="23" t="s">
        <v>5</v>
      </c>
      <c r="D79" s="58" t="s">
        <v>256</v>
      </c>
      <c r="E79" s="8" t="s">
        <v>246</v>
      </c>
      <c r="F79" s="8" t="s">
        <v>251</v>
      </c>
      <c r="G79" s="8" t="s">
        <v>254</v>
      </c>
    </row>
    <row r="80" spans="1:7" x14ac:dyDescent="0.25">
      <c r="A80" s="109"/>
      <c r="B80" s="72" t="s">
        <v>59</v>
      </c>
      <c r="C80" s="23" t="s">
        <v>5</v>
      </c>
      <c r="D80" s="58" t="s">
        <v>241</v>
      </c>
      <c r="E80" s="8" t="s">
        <v>241</v>
      </c>
      <c r="F80" s="8" t="s">
        <v>241</v>
      </c>
      <c r="G80" s="8" t="s">
        <v>255</v>
      </c>
    </row>
    <row r="81" spans="1:7" x14ac:dyDescent="0.25">
      <c r="A81" s="109"/>
      <c r="B81" s="72" t="s">
        <v>121</v>
      </c>
      <c r="C81" s="23" t="s">
        <v>98</v>
      </c>
      <c r="D81" s="58">
        <v>4931.4799999999996</v>
      </c>
      <c r="E81" s="8">
        <v>3151.114</v>
      </c>
      <c r="F81" s="8">
        <v>1780.37</v>
      </c>
      <c r="G81" s="8">
        <v>578.37</v>
      </c>
    </row>
    <row r="82" spans="1:7" x14ac:dyDescent="0.25">
      <c r="A82" s="109"/>
      <c r="B82" s="72" t="s">
        <v>195</v>
      </c>
      <c r="C82" s="23" t="s">
        <v>13</v>
      </c>
      <c r="D82" s="64">
        <v>56282</v>
      </c>
      <c r="E82" s="55">
        <v>33581.589999999997</v>
      </c>
      <c r="F82" s="55">
        <v>128064</v>
      </c>
      <c r="G82" s="55">
        <v>605736.73</v>
      </c>
    </row>
    <row r="83" spans="1:7" x14ac:dyDescent="0.25">
      <c r="A83" s="109"/>
      <c r="B83" s="71" t="s">
        <v>196</v>
      </c>
      <c r="C83" s="23" t="s">
        <v>13</v>
      </c>
      <c r="D83" s="65">
        <v>47933.440000000002</v>
      </c>
      <c r="E83" s="56">
        <v>28509.91</v>
      </c>
      <c r="F83" s="56">
        <v>110682.68</v>
      </c>
      <c r="G83" s="56">
        <v>511714.06</v>
      </c>
    </row>
    <row r="84" spans="1:7" x14ac:dyDescent="0.25">
      <c r="A84" s="109"/>
      <c r="B84" s="71" t="s">
        <v>197</v>
      </c>
      <c r="C84" s="23" t="s">
        <v>13</v>
      </c>
      <c r="D84" s="65">
        <v>8348.56</v>
      </c>
      <c r="E84" s="56">
        <v>5071.68</v>
      </c>
      <c r="F84" s="56">
        <v>17381.32</v>
      </c>
      <c r="G84" s="56">
        <v>94022.67</v>
      </c>
    </row>
    <row r="85" spans="1:7" ht="31.5" x14ac:dyDescent="0.25">
      <c r="A85" s="109"/>
      <c r="B85" s="71" t="s">
        <v>200</v>
      </c>
      <c r="C85" s="23" t="s">
        <v>13</v>
      </c>
      <c r="D85" s="114" t="s">
        <v>375</v>
      </c>
      <c r="E85" s="115"/>
      <c r="F85" s="115"/>
      <c r="G85" s="116"/>
    </row>
    <row r="86" spans="1:7" ht="31.5" x14ac:dyDescent="0.25">
      <c r="A86" s="109"/>
      <c r="B86" s="71" t="s">
        <v>199</v>
      </c>
      <c r="C86" s="23" t="s">
        <v>13</v>
      </c>
      <c r="D86" s="114" t="s">
        <v>375</v>
      </c>
      <c r="E86" s="115"/>
      <c r="F86" s="115"/>
      <c r="G86" s="116"/>
    </row>
    <row r="87" spans="1:7" ht="31.5" x14ac:dyDescent="0.25">
      <c r="A87" s="109"/>
      <c r="B87" s="71" t="s">
        <v>198</v>
      </c>
      <c r="C87" s="23" t="s">
        <v>13</v>
      </c>
      <c r="D87" s="114" t="s">
        <v>375</v>
      </c>
      <c r="E87" s="115"/>
      <c r="F87" s="115"/>
      <c r="G87" s="116"/>
    </row>
    <row r="88" spans="1:7" ht="47.25" x14ac:dyDescent="0.25">
      <c r="A88" s="110"/>
      <c r="B88" s="72" t="s">
        <v>201</v>
      </c>
      <c r="C88" s="23" t="s">
        <v>13</v>
      </c>
      <c r="D88" s="64">
        <v>0</v>
      </c>
      <c r="E88" s="8">
        <v>0</v>
      </c>
      <c r="F88" s="8">
        <v>0</v>
      </c>
      <c r="G88" s="8">
        <v>0</v>
      </c>
    </row>
    <row r="89" spans="1:7" ht="27.75" customHeight="1" x14ac:dyDescent="0.25">
      <c r="A89" s="104" t="s">
        <v>202</v>
      </c>
      <c r="B89" s="105"/>
      <c r="C89" s="105"/>
      <c r="D89" s="106"/>
    </row>
    <row r="90" spans="1:7" x14ac:dyDescent="0.25">
      <c r="A90" s="23">
        <v>33</v>
      </c>
      <c r="B90" s="71" t="s">
        <v>190</v>
      </c>
      <c r="C90" s="23" t="s">
        <v>6</v>
      </c>
      <c r="D90" s="65">
        <v>0</v>
      </c>
    </row>
    <row r="91" spans="1:7" x14ac:dyDescent="0.25">
      <c r="A91" s="23">
        <v>34</v>
      </c>
      <c r="B91" s="71" t="s">
        <v>191</v>
      </c>
      <c r="C91" s="23" t="s">
        <v>6</v>
      </c>
      <c r="D91" s="58">
        <v>0</v>
      </c>
    </row>
    <row r="92" spans="1:7" ht="31.5" x14ac:dyDescent="0.25">
      <c r="A92" s="23">
        <v>35</v>
      </c>
      <c r="B92" s="71" t="s">
        <v>192</v>
      </c>
      <c r="C92" s="23" t="s">
        <v>6</v>
      </c>
      <c r="D92" s="73">
        <v>0</v>
      </c>
    </row>
    <row r="93" spans="1:7" ht="25.5" customHeight="1" x14ac:dyDescent="0.25">
      <c r="A93" s="23">
        <v>36</v>
      </c>
      <c r="B93" s="71" t="s">
        <v>193</v>
      </c>
      <c r="C93" s="23" t="s">
        <v>13</v>
      </c>
      <c r="D93" s="58">
        <v>0</v>
      </c>
    </row>
    <row r="94" spans="1:7" ht="45" customHeight="1" x14ac:dyDescent="0.25">
      <c r="A94" s="104" t="s">
        <v>203</v>
      </c>
      <c r="B94" s="105"/>
      <c r="C94" s="105"/>
      <c r="D94" s="106"/>
    </row>
    <row r="95" spans="1:7" ht="31.5" x14ac:dyDescent="0.25">
      <c r="A95" s="23">
        <v>37</v>
      </c>
      <c r="B95" s="71" t="s">
        <v>204</v>
      </c>
      <c r="C95" s="23" t="s">
        <v>6</v>
      </c>
      <c r="D95" s="58">
        <v>0</v>
      </c>
    </row>
    <row r="96" spans="1:7" x14ac:dyDescent="0.25">
      <c r="A96" s="23">
        <v>38</v>
      </c>
      <c r="B96" s="71" t="s">
        <v>205</v>
      </c>
      <c r="C96" s="23" t="s">
        <v>6</v>
      </c>
      <c r="D96" s="58">
        <v>0</v>
      </c>
    </row>
    <row r="97" spans="1:4" ht="31.5" x14ac:dyDescent="0.25">
      <c r="A97" s="23">
        <v>39</v>
      </c>
      <c r="B97" s="71" t="s">
        <v>206</v>
      </c>
      <c r="C97" s="23" t="s">
        <v>13</v>
      </c>
      <c r="D97" s="73">
        <v>0</v>
      </c>
    </row>
    <row r="98" spans="1:4" x14ac:dyDescent="0.25">
      <c r="B98" s="1"/>
    </row>
    <row r="99" spans="1:4" x14ac:dyDescent="0.25">
      <c r="B99" s="1" t="s">
        <v>347</v>
      </c>
      <c r="D99" s="1" t="s">
        <v>348</v>
      </c>
    </row>
    <row r="100" spans="1:4" x14ac:dyDescent="0.25">
      <c r="B100" s="1"/>
    </row>
    <row r="101" spans="1:4" x14ac:dyDescent="0.25">
      <c r="B101" s="1"/>
    </row>
    <row r="102" spans="1:4" x14ac:dyDescent="0.25">
      <c r="B102" s="1"/>
    </row>
    <row r="103" spans="1:4" x14ac:dyDescent="0.25">
      <c r="B103" s="1"/>
    </row>
    <row r="104" spans="1:4" x14ac:dyDescent="0.25">
      <c r="B104" s="1"/>
    </row>
    <row r="105" spans="1:4" x14ac:dyDescent="0.25">
      <c r="B105" s="1"/>
    </row>
    <row r="106" spans="1:4" x14ac:dyDescent="0.25">
      <c r="B106" s="1"/>
    </row>
    <row r="107" spans="1:4" x14ac:dyDescent="0.25">
      <c r="B107" s="1"/>
    </row>
    <row r="108" spans="1:4" x14ac:dyDescent="0.25">
      <c r="B108" s="1"/>
    </row>
    <row r="109" spans="1:4" x14ac:dyDescent="0.25">
      <c r="B109" s="1"/>
    </row>
    <row r="110" spans="1:4" x14ac:dyDescent="0.25">
      <c r="B110" s="1"/>
    </row>
    <row r="111" spans="1:4" x14ac:dyDescent="0.25">
      <c r="B111" s="1"/>
    </row>
    <row r="112" spans="1:4" x14ac:dyDescent="0.25">
      <c r="B112" s="1"/>
    </row>
    <row r="113" spans="2:2" x14ac:dyDescent="0.25">
      <c r="B113" s="1"/>
    </row>
    <row r="114" spans="2:2" x14ac:dyDescent="0.25">
      <c r="B114" s="1"/>
    </row>
    <row r="115" spans="2:2" x14ac:dyDescent="0.25">
      <c r="B115" s="1"/>
    </row>
    <row r="116" spans="2:2" x14ac:dyDescent="0.25">
      <c r="B116" s="1"/>
    </row>
    <row r="117" spans="2:2" ht="15.75" customHeight="1" x14ac:dyDescent="0.25">
      <c r="B117" s="1"/>
    </row>
    <row r="118" spans="2:2" x14ac:dyDescent="0.25">
      <c r="B118" s="1"/>
    </row>
    <row r="119" spans="2:2" x14ac:dyDescent="0.25">
      <c r="B119" s="1"/>
    </row>
    <row r="120" spans="2:2" x14ac:dyDescent="0.25">
      <c r="B120" s="1"/>
    </row>
    <row r="121" spans="2:2" x14ac:dyDescent="0.25">
      <c r="B121" s="1"/>
    </row>
    <row r="122" spans="2:2" ht="15.75" customHeight="1" x14ac:dyDescent="0.25">
      <c r="B122" s="1"/>
    </row>
    <row r="123" spans="2:2" x14ac:dyDescent="0.25">
      <c r="B123" s="1"/>
    </row>
    <row r="124" spans="2:2" x14ac:dyDescent="0.25">
      <c r="B124" s="1"/>
    </row>
    <row r="125" spans="2:2" x14ac:dyDescent="0.25">
      <c r="B125" s="1"/>
    </row>
  </sheetData>
  <mergeCells count="15">
    <mergeCell ref="E1:G4"/>
    <mergeCell ref="B2:D2"/>
    <mergeCell ref="B3:D3"/>
    <mergeCell ref="A89:D89"/>
    <mergeCell ref="A94:D94"/>
    <mergeCell ref="A78:D78"/>
    <mergeCell ref="A79:A88"/>
    <mergeCell ref="A11:D11"/>
    <mergeCell ref="A30:D30"/>
    <mergeCell ref="A66:D66"/>
    <mergeCell ref="A71:D71"/>
    <mergeCell ref="A5:E5"/>
    <mergeCell ref="D85:G85"/>
    <mergeCell ref="D86:G86"/>
    <mergeCell ref="D87:G87"/>
  </mergeCells>
  <pageMargins left="0.21656249999999999" right="0.20052083333333334" top="0.31496062992125984" bottom="0.31496062992125984" header="0.31496062992125984" footer="0.31496062992125984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2017-04-19T02:54:42Z</dcterms:modified>
</cp:coreProperties>
</file>