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48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'2.8'!#REF!</definedName>
  </definedNames>
  <calcPr calcId="152511"/>
</workbook>
</file>

<file path=xl/calcChain.xml><?xml version="1.0" encoding="utf-8"?>
<calcChain xmlns="http://schemas.openxmlformats.org/spreadsheetml/2006/main">
  <c r="D66" i="12" l="1"/>
  <c r="D61" i="12" l="1"/>
  <c r="D37" i="12" l="1"/>
  <c r="D34" i="12"/>
  <c r="D35" i="12"/>
  <c r="D40" i="12"/>
  <c r="D39" i="12"/>
  <c r="D38" i="12"/>
  <c r="D52" i="12" l="1"/>
  <c r="D70" i="12"/>
  <c r="D71" i="12" s="1"/>
  <c r="D72" i="12" s="1"/>
  <c r="D44" i="12"/>
  <c r="D42" i="12"/>
  <c r="D41" i="12"/>
  <c r="D53" i="12" l="1"/>
  <c r="D54" i="12" s="1"/>
  <c r="D55" i="12" s="1"/>
  <c r="G91" i="12"/>
  <c r="E91" i="12"/>
  <c r="F91" i="12"/>
  <c r="D88" i="12"/>
  <c r="D24" i="12"/>
  <c r="D19" i="12"/>
  <c r="D18" i="12" s="1"/>
  <c r="D15" i="12"/>
  <c r="D91" i="12" l="1"/>
  <c r="D26" i="12"/>
  <c r="D28" i="5"/>
</calcChain>
</file>

<file path=xl/sharedStrings.xml><?xml version="1.0" encoding="utf-8"?>
<sst xmlns="http://schemas.openxmlformats.org/spreadsheetml/2006/main" count="1030" uniqueCount="393">
  <si>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</si>
  <si>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</si>
  <si>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</si>
  <si>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</si>
  <si>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</si>
  <si>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</si>
  <si>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</si>
  <si>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</si>
  <si>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</si>
  <si>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</si>
  <si>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</si>
  <si>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</si>
  <si>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</si>
  <si>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</si>
  <si>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</si>
  <si>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</si>
  <si>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</si>
  <si>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</si>
  <si>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</si>
  <si>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</si>
  <si>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</si>
  <si>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</si>
  <si>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</si>
  <si>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</si>
  <si>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</si>
  <si>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</si>
  <si>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</si>
  <si>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</si>
  <si>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</si>
  <si>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</si>
  <si>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</si>
  <si>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</si>
  <si>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</si>
  <si>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</si>
  <si>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</si>
  <si>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</si>
  <si>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</si>
  <si>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</si>
  <si>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</si>
  <si>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</si>
  <si>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</si>
  <si>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</si>
  <si>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</si>
  <si>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</si>
  <si>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</si>
  <si>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</si>
  <si>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</si>
  <si>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</si>
  <si>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</si>
  <si>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</si>
  <si>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</si>
  <si>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</si>
  <si>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</si>
  <si>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</si>
  <si>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</si>
  <si>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</si>
  <si>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</si>
  <si>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</si>
  <si>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</si>
  <si>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</si>
  <si>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</si>
  <si>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</si>
  <si>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</si>
  <si>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</si>
  <si>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</si>
  <si>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</si>
  <si>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</si>
  <si>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</si>
  <si>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</si>
  <si>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</si>
  <si>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</si>
  <si>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</si>
  <si>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</si>
  <si>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</si>
  <si>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</si>
  <si>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</si>
  <si>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</si>
  <si>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</si>
  <si>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</si>
  <si>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</si>
  <si>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</si>
  <si>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</si>
  <si>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</si>
  <si>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</si>
  <si>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</si>
  <si>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</si>
  <si>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</si>
  <si>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</si>
  <si>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</si>
  <si>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</si>
  <si>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</si>
  <si>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</si>
  <si>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</si>
  <si>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</si>
  <si>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</si>
  <si>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</si>
  <si>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</si>
  <si>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</si>
  <si>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</si>
  <si>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</si>
  <si>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</si>
  <si>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</si>
  <si>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</si>
  <si>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</si>
  <si>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</si>
  <si>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</si>
  <si>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</si>
  <si>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</si>
  <si>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</si>
  <si>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</si>
  <si>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</si>
  <si>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</si>
  <si>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</si>
  <si>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</si>
  <si>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</si>
  <si>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</si>
  <si>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</si>
  <si>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</si>
  <si>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</si>
  <si>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</si>
  <si>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</si>
  <si>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</si>
  <si>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</si>
  <si>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</si>
  <si>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</si>
  <si>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</si>
  <si>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</si>
  <si>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</si>
  <si>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</si>
  <si>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</si>
  <si>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</si>
  <si>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</si>
  <si>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</si>
  <si>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</si>
  <si>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</si>
  <si>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</si>
  <si>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</si>
  <si>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</si>
  <si>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</si>
  <si>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</si>
  <si>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</si>
  <si>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</si>
  <si>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</si>
  <si>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</si>
  <si>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</si>
  <si>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</si>
  <si>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</si>
  <si>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</si>
  <si>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</si>
  <si>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</si>
  <si>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</si>
  <si>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</si>
  <si>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</si>
  <si>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</si>
  <si>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</si>
  <si>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</si>
  <si>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</si>
  <si>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</si>
  <si>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</si>
  <si>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</si>
  <si>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</si>
  <si>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</si>
  <si>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</si>
  <si>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</si>
  <si>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</si>
  <si>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</si>
  <si>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</si>
  <si>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</si>
  <si>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</si>
  <si>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</si>
  <si>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</si>
  <si>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</si>
  <si>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</si>
  <si>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</si>
  <si>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</si>
  <si>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</si>
  <si>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</si>
  <si>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</si>
  <si>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</si>
  <si>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</si>
  <si>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</si>
  <si>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</si>
  <si>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</si>
  <si>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</si>
  <si>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</si>
  <si>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</si>
  <si>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</si>
  <si>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</si>
  <si>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</si>
  <si>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</si>
  <si>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</si>
  <si>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</si>
  <si>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</si>
  <si>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</si>
  <si>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</si>
  <si>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</si>
  <si>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</si>
  <si>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</si>
  <si>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</si>
  <si>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</si>
  <si>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</si>
  <si>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</si>
  <si>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</si>
  <si>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</si>
  <si>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</si>
  <si>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</si>
  <si>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</si>
  <si>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</si>
  <si>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</si>
  <si>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</si>
  <si>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</si>
  <si>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</si>
  <si>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</si>
  <si>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</si>
  <si>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</si>
  <si>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</si>
  <si>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</si>
  <si>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</si>
  <si>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</si>
  <si>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</si>
  <si>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</si>
  <si>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</si>
  <si>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</si>
  <si>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</si>
  <si>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</si>
  <si>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</si>
  <si>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</si>
  <si>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</si>
  <si>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</si>
  <si>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</si>
  <si>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</si>
  <si>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</si>
  <si>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</si>
  <si>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</si>
  <si>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</si>
  <si>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</si>
  <si>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</si>
  <si>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</si>
  <si>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</si>
  <si>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</si>
  <si>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</si>
  <si>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</si>
  <si>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</si>
  <si>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</si>
  <si>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</si>
  <si>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</si>
  <si>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</si>
  <si>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</si>
  <si>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</si>
  <si>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</si>
  <si>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</si>
  <si>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</si>
  <si>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</si>
  <si>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</si>
  <si>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</si>
  <si>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</si>
  <si>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</si>
  <si>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</si>
  <si>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</si>
  <si>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</si>
  <si>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</si>
  <si>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</si>
  <si>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</si>
  <si>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</si>
  <si>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</si>
  <si>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</si>
  <si>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</si>
  <si>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</si>
  <si>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</si>
  <si>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</si>
  <si>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</si>
  <si>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</si>
  <si>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</si>
  <si>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</si>
  <si>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</si>
  <si>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</si>
  <si>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</si>
  <si>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</si>
  <si>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</si>
  <si>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</si>
  <si>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</si>
  <si>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</si>
  <si>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</si>
  <si>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</si>
  <si>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</si>
  <si>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Протокол общего собрания собственников от 27.09.2012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</si>
  <si>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</si>
  <si>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</si>
  <si>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</si>
  <si>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</si>
  <si>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</si>
  <si>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</si>
  <si>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</si>
  <si>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</si>
  <si>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51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</si>
  <si>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</si>
  <si>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</si>
  <si>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</si>
  <si>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</si>
  <si>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</si>
  <si>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</si>
  <si>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</si>
  <si>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</si>
  <si>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генеральный директор            ООО "УК "Прибайкальская"                 Н. Н. Орленко</t>
  </si>
  <si>
    <t xml:space="preserve">Согласовано:  </t>
  </si>
  <si>
    <t>Совет МКД</t>
  </si>
  <si>
    <t>Всего денежных средств по статьям содержание и текущий ремонтс учетом остатков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</si>
  <si>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</si>
  <si>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</si>
  <si>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</si>
  <si>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</si>
  <si>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</si>
  <si>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 xml:space="preserve"> 21.1</t>
  </si>
  <si>
    <t>Содержание придомовой территорории</t>
  </si>
  <si>
    <t xml:space="preserve"> 21.2</t>
  </si>
  <si>
    <t>Уборка лестничных клеток</t>
  </si>
  <si>
    <t xml:space="preserve"> 21.3</t>
  </si>
  <si>
    <t>Освещение мест общего пользования</t>
  </si>
  <si>
    <t>по показаниям прибора учета МОП</t>
  </si>
  <si>
    <t xml:space="preserve"> 21.4</t>
  </si>
  <si>
    <t>Аварийно-диспетчерская служба</t>
  </si>
  <si>
    <t xml:space="preserve"> 21.5</t>
  </si>
  <si>
    <t>Вывоз твердых бытовых отходов</t>
  </si>
  <si>
    <t>по факту с учетом крупногабаритного мусора</t>
  </si>
  <si>
    <t xml:space="preserve"> 21.6</t>
  </si>
  <si>
    <t>Обеспечение работоспособности внутридомовых систем электроснабжения и электрооборудования</t>
  </si>
  <si>
    <t xml:space="preserve"> 21.7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</si>
  <si>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</si>
  <si>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21.8</t>
  </si>
  <si>
    <t>Промывка системы отопления перед запуском (пробный пуск)</t>
  </si>
  <si>
    <t>перед  отопительным периодом</t>
  </si>
  <si>
    <t xml:space="preserve"> 21.10</t>
  </si>
  <si>
    <t>Содержание лифтового оборудования</t>
  </si>
  <si>
    <t>по договору 5850 руб. за один лифт</t>
  </si>
  <si>
    <t xml:space="preserve"> 21.11</t>
  </si>
  <si>
    <t>Подготовка лифтов к ежегодному ТО</t>
  </si>
  <si>
    <t xml:space="preserve"> 21.13</t>
  </si>
  <si>
    <t xml:space="preserve">Прочие расходы (договора управления,канцтовары и т. д.), </t>
  </si>
  <si>
    <t xml:space="preserve"> 21.14</t>
  </si>
  <si>
    <t>Уборка снега с подъездных козырьков</t>
  </si>
  <si>
    <t xml:space="preserve"> 21.15</t>
  </si>
  <si>
    <t>Посыпка пешеходных дорожек отсевом</t>
  </si>
  <si>
    <t xml:space="preserve"> 21.16</t>
  </si>
  <si>
    <t>Дезинсекция подвальных помещений и мусоропровдов</t>
  </si>
  <si>
    <t>ежеквартально</t>
  </si>
  <si>
    <t xml:space="preserve"> 21.17</t>
  </si>
  <si>
    <t xml:space="preserve"> 21.18</t>
  </si>
  <si>
    <t>Вознаграждение управляющей компании</t>
  </si>
  <si>
    <t xml:space="preserve"> 21.19</t>
  </si>
  <si>
    <t>Сумма расходов по статье содержание.</t>
  </si>
  <si>
    <t xml:space="preserve"> 21.20</t>
  </si>
  <si>
    <t xml:space="preserve"> 21.21</t>
  </si>
  <si>
    <t>Текущий ремонт</t>
  </si>
  <si>
    <t xml:space="preserve"> 21.22</t>
  </si>
  <si>
    <t xml:space="preserve"> 21.23</t>
  </si>
  <si>
    <t xml:space="preserve"> 21.24</t>
  </si>
  <si>
    <t xml:space="preserve"> 21.25</t>
  </si>
  <si>
    <t>Сумма расходов по статье текущий ремонт</t>
  </si>
  <si>
    <t xml:space="preserve"> 21.26</t>
  </si>
  <si>
    <t>Гл. инженер ООО "УК "Прибайкальская"</t>
  </si>
  <si>
    <t>Белкин И. О.</t>
  </si>
  <si>
    <t>Форма 2.8. Отчет об исполнении ООО "УК "Прибайкальская" договора управления смет доходов и расходов МКД м-на Университетский, 51</t>
  </si>
  <si>
    <t>6000 руб./год</t>
  </si>
  <si>
    <t>600руб./мес.</t>
  </si>
  <si>
    <t>Генеральная уборка подъезда апрель, сеннтябрь</t>
  </si>
  <si>
    <t>Замена люминесцентного светильника</t>
  </si>
  <si>
    <t>1 этаж</t>
  </si>
  <si>
    <t xml:space="preserve">Установка светодиодного светильника с фото акустическим датчиком </t>
  </si>
  <si>
    <t>Открытие закрытие слуховых окон чедачного и подвального помещений</t>
  </si>
  <si>
    <t xml:space="preserve">Биллинг приборов учета </t>
  </si>
  <si>
    <t>1шт. над входом в подъезд</t>
  </si>
  <si>
    <t>Остаток средст по статье содержание за 2015 г.("-" перерасход)</t>
  </si>
  <si>
    <t>Остаток средств на конец периода  по статье содержание с учетом остатков 2015 г.</t>
  </si>
  <si>
    <t>Остаток средст по статье текущий ремонт за 2015 г.("-" перерасход)</t>
  </si>
  <si>
    <t>Остаток средств на конец периода  по статье текущий ремонт с учетом остатков 2015 г.</t>
  </si>
  <si>
    <t>2,59 руб. кв.м.</t>
  </si>
  <si>
    <t>1,99 руб. кв.м.</t>
  </si>
  <si>
    <t>Замена эл. люминесцентных светильников в на 2-м этаже 2 шт.</t>
  </si>
  <si>
    <t xml:space="preserve">Окраска асфальтной краской бордюр к 9 мая </t>
  </si>
  <si>
    <t>Косметический ремонт подъезда</t>
  </si>
  <si>
    <t xml:space="preserve">Замена кранов горячего водоснабжения </t>
  </si>
  <si>
    <t xml:space="preserve">диаметром 20 мм 2 шт.
диаметром 25 мм 1 шт
</t>
  </si>
  <si>
    <t>Замена уч-ка трубопровода системы водоотведения диаметром 100 мм</t>
  </si>
  <si>
    <t xml:space="preserve">3 м </t>
  </si>
  <si>
    <t>Установка решеток на слуховые окна подвала</t>
  </si>
  <si>
    <t>Замена люминесцентного светильника МКД м-н Университетский, 51, 1 этаж</t>
  </si>
  <si>
    <t xml:space="preserve">Ремонт двери с чердака на кровлю </t>
  </si>
  <si>
    <t xml:space="preserve">Бетонирование крыльца </t>
  </si>
  <si>
    <t xml:space="preserve">Замена люминесцентных светильников </t>
  </si>
  <si>
    <t>3, 4, 5, 8, 9 эт</t>
  </si>
  <si>
    <t xml:space="preserve">Ремонт термошвов между
МКД м-н Университетский, 
51 и 49  </t>
  </si>
  <si>
    <t>Ремонт освещения машинного отделения</t>
  </si>
  <si>
    <t>Учёт оплат поставщикам коммунальных ресурсов в разрезе многоквартирных домов и коммунальных услуг не ведётся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</si>
</sst>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rgb="FF00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2" fontId="14" fillId="0" borderId="1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3" borderId="20" xfId="0" applyNumberFormat="1" applyFont="1" applyFill="1" applyBorder="1" applyAlignment="1">
      <alignment horizontal="center" vertical="center" wrapText="1"/>
    </xf>
    <xf numFmtId="164" fontId="9" fillId="2" borderId="20" xfId="0" applyNumberFormat="1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 wrapText="1"/>
    </xf>
    <xf numFmtId="2" fontId="15" fillId="4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2" fontId="1" fillId="4" borderId="1" xfId="0" applyNumberFormat="1" applyFont="1" applyFill="1" applyBorder="1" applyAlignment="1">
      <alignment horizontal="center" vertical="center" wrapText="1"/>
    </xf>
    <xf numFmtId="164" fontId="9" fillId="4" borderId="20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16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51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5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89" t="s">
        <v>131</v>
      </c>
      <c r="B1" s="89"/>
      <c r="C1" s="89"/>
      <c r="D1" s="89"/>
    </row>
    <row r="2" spans="1:4" s="14" customFormat="1" x14ac:dyDescent="0.25"/>
    <row r="3" spans="1:4" s="14" customFormat="1" x14ac:dyDescent="0.25">
      <c r="A3" s="90" t="s">
        <v>14</v>
      </c>
      <c r="B3" s="90"/>
      <c r="C3" s="90"/>
      <c r="D3" s="90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42825</v>
      </c>
    </row>
    <row r="7" spans="1:4" s="6" customFormat="1" ht="18.75" customHeight="1" x14ac:dyDescent="0.25">
      <c r="A7" s="88" t="s">
        <v>15</v>
      </c>
      <c r="B7" s="88"/>
      <c r="C7" s="88"/>
      <c r="D7" s="88"/>
    </row>
    <row r="8" spans="1:4" s="6" customFormat="1" ht="30" customHeight="1" x14ac:dyDescent="0.25">
      <c r="A8" s="4" t="s">
        <v>132</v>
      </c>
      <c r="B8" s="3" t="s">
        <v>16</v>
      </c>
      <c r="C8" s="5" t="s">
        <v>5</v>
      </c>
      <c r="D8" s="21" t="s">
        <v>207</v>
      </c>
    </row>
    <row r="9" spans="1:4" s="6" customFormat="1" ht="20.100000000000001" customHeight="1" x14ac:dyDescent="0.25">
      <c r="A9" s="4" t="s">
        <v>133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88" t="s">
        <v>39</v>
      </c>
      <c r="B10" s="88"/>
      <c r="C10" s="88"/>
      <c r="D10" s="88"/>
    </row>
    <row r="11" spans="1:4" s="6" customFormat="1" ht="111.75" customHeight="1" x14ac:dyDescent="0.25">
      <c r="A11" s="4" t="s">
        <v>134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88" t="s">
        <v>19</v>
      </c>
      <c r="B12" s="88"/>
      <c r="C12" s="88"/>
      <c r="D12" s="88"/>
    </row>
    <row r="13" spans="1:4" s="6" customFormat="1" ht="55.5" customHeight="1" x14ac:dyDescent="0.25">
      <c r="A13" s="4" t="s">
        <v>135</v>
      </c>
      <c r="B13" s="7" t="s">
        <v>40</v>
      </c>
      <c r="C13" s="5" t="s">
        <v>5</v>
      </c>
      <c r="D13" s="5" t="s">
        <v>294</v>
      </c>
    </row>
    <row r="14" spans="1:4" s="6" customFormat="1" ht="20.100000000000001" customHeight="1" x14ac:dyDescent="0.25">
      <c r="A14" s="4" t="s">
        <v>136</v>
      </c>
      <c r="B14" s="7" t="s">
        <v>138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137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142</v>
      </c>
      <c r="B16" s="3" t="s">
        <v>21</v>
      </c>
      <c r="C16" s="8" t="s">
        <v>5</v>
      </c>
      <c r="D16" s="8" t="s">
        <v>209</v>
      </c>
    </row>
    <row r="17" spans="1:7" s="6" customFormat="1" ht="20.100000000000001" customHeight="1" x14ac:dyDescent="0.25">
      <c r="A17" s="4" t="s">
        <v>143</v>
      </c>
      <c r="B17" s="3" t="s">
        <v>22</v>
      </c>
      <c r="C17" s="8" t="s">
        <v>5</v>
      </c>
      <c r="D17" s="8">
        <v>9</v>
      </c>
    </row>
    <row r="18" spans="1:7" s="6" customFormat="1" ht="20.100000000000001" customHeight="1" x14ac:dyDescent="0.25">
      <c r="A18" s="4" t="s">
        <v>144</v>
      </c>
      <c r="B18" s="4" t="s">
        <v>34</v>
      </c>
      <c r="C18" s="8" t="s">
        <v>6</v>
      </c>
      <c r="D18" s="8">
        <v>9</v>
      </c>
    </row>
    <row r="19" spans="1:7" s="6" customFormat="1" ht="20.100000000000001" customHeight="1" x14ac:dyDescent="0.25">
      <c r="A19" s="4" t="s">
        <v>145</v>
      </c>
      <c r="B19" s="4" t="s">
        <v>35</v>
      </c>
      <c r="C19" s="8" t="s">
        <v>6</v>
      </c>
      <c r="D19" s="8">
        <v>9</v>
      </c>
    </row>
    <row r="20" spans="1:7" s="6" customFormat="1" ht="20.100000000000001" customHeight="1" x14ac:dyDescent="0.25">
      <c r="A20" s="4" t="s">
        <v>146</v>
      </c>
      <c r="B20" s="3" t="s">
        <v>23</v>
      </c>
      <c r="C20" s="8" t="s">
        <v>6</v>
      </c>
      <c r="D20" s="8">
        <v>1</v>
      </c>
    </row>
    <row r="21" spans="1:7" s="6" customFormat="1" ht="20.100000000000001" customHeight="1" x14ac:dyDescent="0.25">
      <c r="A21" s="4" t="s">
        <v>147</v>
      </c>
      <c r="B21" s="3" t="s">
        <v>24</v>
      </c>
      <c r="C21" s="8" t="s">
        <v>6</v>
      </c>
      <c r="D21" s="8">
        <v>1</v>
      </c>
    </row>
    <row r="22" spans="1:7" s="6" customFormat="1" ht="20.100000000000001" customHeight="1" x14ac:dyDescent="0.25">
      <c r="A22" s="4" t="s">
        <v>148</v>
      </c>
      <c r="B22" s="3" t="s">
        <v>139</v>
      </c>
      <c r="C22" s="8"/>
      <c r="D22" s="8">
        <v>32</v>
      </c>
    </row>
    <row r="23" spans="1:7" s="6" customFormat="1" ht="20.100000000000001" customHeight="1" x14ac:dyDescent="0.25">
      <c r="A23" s="4" t="s">
        <v>149</v>
      </c>
      <c r="B23" s="9" t="s">
        <v>140</v>
      </c>
      <c r="C23" s="8" t="s">
        <v>6</v>
      </c>
      <c r="D23" s="8">
        <v>32</v>
      </c>
    </row>
    <row r="24" spans="1:7" s="6" customFormat="1" ht="20.100000000000001" customHeight="1" x14ac:dyDescent="0.25">
      <c r="A24" s="4" t="s">
        <v>150</v>
      </c>
      <c r="B24" s="9" t="s">
        <v>141</v>
      </c>
      <c r="C24" s="8" t="s">
        <v>6</v>
      </c>
      <c r="D24" s="8">
        <v>0</v>
      </c>
    </row>
    <row r="25" spans="1:7" s="6" customFormat="1" ht="20.100000000000001" customHeight="1" x14ac:dyDescent="0.25">
      <c r="A25" s="4" t="s">
        <v>151</v>
      </c>
      <c r="B25" s="3" t="s">
        <v>25</v>
      </c>
      <c r="C25" s="5" t="s">
        <v>7</v>
      </c>
      <c r="D25" s="59">
        <v>2036.65</v>
      </c>
    </row>
    <row r="26" spans="1:7" s="6" customFormat="1" ht="20.100000000000001" customHeight="1" x14ac:dyDescent="0.25">
      <c r="A26" s="4" t="s">
        <v>152</v>
      </c>
      <c r="B26" s="4" t="s">
        <v>36</v>
      </c>
      <c r="C26" s="5" t="s">
        <v>7</v>
      </c>
      <c r="D26" s="59">
        <v>1979.4</v>
      </c>
      <c r="F26" s="60"/>
      <c r="G26" s="60"/>
    </row>
    <row r="27" spans="1:7" s="6" customFormat="1" ht="20.100000000000001" customHeight="1" x14ac:dyDescent="0.25">
      <c r="A27" s="4" t="s">
        <v>153</v>
      </c>
      <c r="B27" s="4" t="s">
        <v>37</v>
      </c>
      <c r="C27" s="5" t="s">
        <v>7</v>
      </c>
      <c r="D27" s="5">
        <v>0</v>
      </c>
    </row>
    <row r="28" spans="1:7" s="6" customFormat="1" ht="30" customHeight="1" x14ac:dyDescent="0.25">
      <c r="A28" s="4" t="s">
        <v>154</v>
      </c>
      <c r="B28" s="4" t="s">
        <v>38</v>
      </c>
      <c r="C28" s="5" t="s">
        <v>7</v>
      </c>
      <c r="D28" s="5">
        <f>D25-D26</f>
        <v>57.25</v>
      </c>
    </row>
    <row r="29" spans="1:7" s="6" customFormat="1" ht="33" customHeight="1" x14ac:dyDescent="0.25">
      <c r="A29" s="4" t="s">
        <v>158</v>
      </c>
      <c r="B29" s="3" t="s">
        <v>155</v>
      </c>
      <c r="C29" s="5" t="s">
        <v>5</v>
      </c>
      <c r="D29" s="5" t="s">
        <v>295</v>
      </c>
    </row>
    <row r="30" spans="1:7" s="6" customFormat="1" ht="30" customHeight="1" x14ac:dyDescent="0.25">
      <c r="A30" s="4" t="s">
        <v>159</v>
      </c>
      <c r="B30" s="3" t="s">
        <v>156</v>
      </c>
      <c r="C30" s="5" t="s">
        <v>7</v>
      </c>
      <c r="D30" s="5">
        <v>114.1</v>
      </c>
    </row>
    <row r="31" spans="1:7" s="6" customFormat="1" ht="21" customHeight="1" x14ac:dyDescent="0.25">
      <c r="A31" s="4" t="s">
        <v>160</v>
      </c>
      <c r="B31" s="3" t="s">
        <v>157</v>
      </c>
      <c r="C31" s="5" t="s">
        <v>7</v>
      </c>
      <c r="D31" s="5" t="s">
        <v>210</v>
      </c>
    </row>
    <row r="32" spans="1:7" s="6" customFormat="1" ht="20.100000000000001" customHeight="1" x14ac:dyDescent="0.25">
      <c r="A32" s="4" t="s">
        <v>161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165</v>
      </c>
      <c r="B33" s="3" t="s">
        <v>162</v>
      </c>
      <c r="C33" s="5" t="s">
        <v>5</v>
      </c>
      <c r="D33" s="8"/>
    </row>
    <row r="34" spans="1:4" s="6" customFormat="1" ht="20.100000000000001" customHeight="1" x14ac:dyDescent="0.25">
      <c r="A34" s="4" t="s">
        <v>166</v>
      </c>
      <c r="B34" s="3" t="s">
        <v>163</v>
      </c>
      <c r="C34" s="5" t="s">
        <v>5</v>
      </c>
      <c r="D34" s="5"/>
    </row>
    <row r="35" spans="1:4" s="6" customFormat="1" ht="20.100000000000001" customHeight="1" x14ac:dyDescent="0.25">
      <c r="A35" s="4" t="s">
        <v>167</v>
      </c>
      <c r="B35" s="3" t="s">
        <v>164</v>
      </c>
      <c r="C35" s="5" t="s">
        <v>5</v>
      </c>
      <c r="D35" s="5" t="s">
        <v>220</v>
      </c>
    </row>
    <row r="36" spans="1:4" s="6" customFormat="1" ht="20.100000000000001" customHeight="1" x14ac:dyDescent="0.25">
      <c r="A36" s="4" t="s">
        <v>168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88" t="s">
        <v>30</v>
      </c>
      <c r="B37" s="88"/>
      <c r="C37" s="88"/>
      <c r="D37" s="88"/>
    </row>
    <row r="38" spans="1:4" s="6" customFormat="1" ht="20.100000000000001" customHeight="1" x14ac:dyDescent="0.25">
      <c r="A38" s="4" t="s">
        <v>169</v>
      </c>
      <c r="B38" s="3" t="s">
        <v>31</v>
      </c>
      <c r="C38" s="13" t="s">
        <v>5</v>
      </c>
      <c r="D38" s="22" t="s">
        <v>212</v>
      </c>
    </row>
    <row r="39" spans="1:4" s="6" customFormat="1" ht="20.100000000000001" customHeight="1" x14ac:dyDescent="0.25">
      <c r="A39" s="4" t="s">
        <v>170</v>
      </c>
      <c r="B39" s="3" t="s">
        <v>32</v>
      </c>
      <c r="C39" s="13" t="s">
        <v>5</v>
      </c>
      <c r="D39" s="22" t="s">
        <v>213</v>
      </c>
    </row>
    <row r="40" spans="1:4" s="6" customFormat="1" ht="20.100000000000001" customHeight="1" x14ac:dyDescent="0.25">
      <c r="A40" s="4" t="s">
        <v>171</v>
      </c>
      <c r="B40" s="3" t="s">
        <v>33</v>
      </c>
      <c r="C40" s="13" t="s">
        <v>5</v>
      </c>
      <c r="D40" s="22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7" t="s">
        <v>83</v>
      </c>
      <c r="B1" s="97"/>
      <c r="C1" s="97"/>
      <c r="D1" s="9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4">
        <v>42825</v>
      </c>
    </row>
    <row r="5" spans="1:4" s="6" customFormat="1" ht="20.100000000000001" customHeight="1" x14ac:dyDescent="0.25">
      <c r="A5" s="88" t="s">
        <v>41</v>
      </c>
      <c r="B5" s="88"/>
      <c r="C5" s="88"/>
      <c r="D5" s="88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221</v>
      </c>
    </row>
    <row r="7" spans="1:4" s="6" customFormat="1" ht="20.100000000000001" customHeight="1" x14ac:dyDescent="0.25">
      <c r="A7" s="88" t="s">
        <v>172</v>
      </c>
      <c r="B7" s="88"/>
      <c r="C7" s="88"/>
      <c r="D7" s="88"/>
    </row>
    <row r="8" spans="1:4" s="6" customFormat="1" ht="19.5" customHeight="1" x14ac:dyDescent="0.25">
      <c r="A8" s="4" t="s">
        <v>10</v>
      </c>
      <c r="B8" s="3" t="s">
        <v>173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 x14ac:dyDescent="0.25">
      <c r="A10" s="88" t="s">
        <v>84</v>
      </c>
      <c r="B10" s="88"/>
      <c r="C10" s="88"/>
      <c r="D10" s="88"/>
    </row>
    <row r="11" spans="1:4" s="6" customFormat="1" ht="20.100000000000001" customHeight="1" x14ac:dyDescent="0.25">
      <c r="A11" s="4" t="s">
        <v>135</v>
      </c>
      <c r="B11" s="3" t="s">
        <v>43</v>
      </c>
      <c r="C11" s="5" t="s">
        <v>5</v>
      </c>
      <c r="D11" s="5" t="s">
        <v>218</v>
      </c>
    </row>
    <row r="12" spans="1:4" s="6" customFormat="1" ht="20.100000000000001" customHeight="1" x14ac:dyDescent="0.25">
      <c r="A12" s="91" t="s">
        <v>44</v>
      </c>
      <c r="B12" s="91"/>
      <c r="C12" s="91"/>
      <c r="D12" s="91"/>
    </row>
    <row r="13" spans="1:4" s="6" customFormat="1" ht="20.25" customHeight="1" x14ac:dyDescent="0.25">
      <c r="A13" s="4" t="s">
        <v>136</v>
      </c>
      <c r="B13" s="3" t="s">
        <v>45</v>
      </c>
      <c r="C13" s="5" t="s">
        <v>5</v>
      </c>
      <c r="D13" s="5" t="s">
        <v>223</v>
      </c>
    </row>
    <row r="14" spans="1:4" s="6" customFormat="1" ht="20.100000000000001" customHeight="1" x14ac:dyDescent="0.25">
      <c r="A14" s="4" t="s">
        <v>137</v>
      </c>
      <c r="B14" s="3" t="s">
        <v>46</v>
      </c>
      <c r="C14" s="5" t="s">
        <v>5</v>
      </c>
      <c r="D14" s="8" t="s">
        <v>219</v>
      </c>
    </row>
    <row r="15" spans="1:4" s="6" customFormat="1" ht="20.100000000000001" customHeight="1" x14ac:dyDescent="0.25">
      <c r="A15" s="91" t="s">
        <v>47</v>
      </c>
      <c r="B15" s="91"/>
      <c r="C15" s="91"/>
      <c r="D15" s="91"/>
    </row>
    <row r="16" spans="1:4" s="6" customFormat="1" ht="20.100000000000001" customHeight="1" x14ac:dyDescent="0.25">
      <c r="A16" s="4" t="s">
        <v>142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88" t="s">
        <v>49</v>
      </c>
      <c r="B17" s="88"/>
      <c r="C17" s="88"/>
      <c r="D17" s="88"/>
    </row>
    <row r="18" spans="1:4" s="6" customFormat="1" ht="20.100000000000001" customHeight="1" x14ac:dyDescent="0.25">
      <c r="A18" s="4" t="s">
        <v>143</v>
      </c>
      <c r="B18" s="3" t="s">
        <v>50</v>
      </c>
      <c r="C18" s="5" t="s">
        <v>5</v>
      </c>
      <c r="D18" s="5" t="s">
        <v>224</v>
      </c>
    </row>
    <row r="19" spans="1:4" s="6" customFormat="1" ht="20.100000000000001" customHeight="1" x14ac:dyDescent="0.25">
      <c r="A19" s="4" t="s">
        <v>144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thickBot="1" x14ac:dyDescent="0.3">
      <c r="A20" s="95" t="s">
        <v>85</v>
      </c>
      <c r="B20" s="95"/>
      <c r="C20" s="95"/>
      <c r="D20" s="95"/>
    </row>
    <row r="21" spans="1:4" s="6" customFormat="1" ht="20.100000000000001" customHeight="1" x14ac:dyDescent="0.25">
      <c r="A21" s="92" t="s">
        <v>145</v>
      </c>
      <c r="B21" s="55" t="s">
        <v>52</v>
      </c>
      <c r="C21" s="26" t="s">
        <v>5</v>
      </c>
      <c r="D21" s="27">
        <v>1</v>
      </c>
    </row>
    <row r="22" spans="1:4" s="6" customFormat="1" ht="20.100000000000001" customHeight="1" x14ac:dyDescent="0.25">
      <c r="A22" s="93"/>
      <c r="B22" s="3" t="s">
        <v>53</v>
      </c>
      <c r="C22" s="5" t="s">
        <v>5</v>
      </c>
      <c r="D22" s="50" t="s">
        <v>276</v>
      </c>
    </row>
    <row r="23" spans="1:4" s="6" customFormat="1" ht="20.100000000000001" customHeight="1" thickBot="1" x14ac:dyDescent="0.3">
      <c r="A23" s="94"/>
      <c r="B23" s="44" t="s">
        <v>54</v>
      </c>
      <c r="C23" s="30" t="s">
        <v>5</v>
      </c>
      <c r="D23" s="31">
        <v>1990</v>
      </c>
    </row>
    <row r="24" spans="1:4" s="6" customFormat="1" ht="20.100000000000001" customHeight="1" thickBot="1" x14ac:dyDescent="0.3">
      <c r="A24" s="96" t="s">
        <v>55</v>
      </c>
      <c r="B24" s="96"/>
      <c r="C24" s="96"/>
      <c r="D24" s="96"/>
    </row>
    <row r="25" spans="1:4" s="6" customFormat="1" ht="20.100000000000001" customHeight="1" x14ac:dyDescent="0.25">
      <c r="A25" s="92">
        <v>12</v>
      </c>
      <c r="B25" s="55" t="s">
        <v>56</v>
      </c>
      <c r="C25" s="26" t="s">
        <v>5</v>
      </c>
      <c r="D25" s="27" t="s">
        <v>279</v>
      </c>
    </row>
    <row r="26" spans="1:4" s="6" customFormat="1" ht="20.100000000000001" customHeight="1" x14ac:dyDescent="0.25">
      <c r="A26" s="93"/>
      <c r="B26" s="7" t="s">
        <v>57</v>
      </c>
      <c r="C26" s="5" t="s">
        <v>5</v>
      </c>
      <c r="D26" s="28" t="s">
        <v>280</v>
      </c>
    </row>
    <row r="27" spans="1:4" s="6" customFormat="1" ht="36.75" customHeight="1" x14ac:dyDescent="0.25">
      <c r="A27" s="93"/>
      <c r="B27" s="3" t="s">
        <v>58</v>
      </c>
      <c r="C27" s="5" t="s">
        <v>5</v>
      </c>
      <c r="D27" s="50" t="s">
        <v>281</v>
      </c>
    </row>
    <row r="28" spans="1:4" s="6" customFormat="1" ht="20.100000000000001" customHeight="1" x14ac:dyDescent="0.25">
      <c r="A28" s="93"/>
      <c r="B28" s="3" t="s">
        <v>59</v>
      </c>
      <c r="C28" s="5" t="s">
        <v>5</v>
      </c>
      <c r="D28" s="50" t="s">
        <v>282</v>
      </c>
    </row>
    <row r="29" spans="1:4" s="6" customFormat="1" ht="20.100000000000001" customHeight="1" x14ac:dyDescent="0.25">
      <c r="A29" s="93"/>
      <c r="B29" s="3" t="s">
        <v>60</v>
      </c>
      <c r="C29" s="5" t="s">
        <v>5</v>
      </c>
      <c r="D29" s="42">
        <v>41530</v>
      </c>
    </row>
    <row r="30" spans="1:4" s="6" customFormat="1" ht="20.100000000000001" customHeight="1" thickBot="1" x14ac:dyDescent="0.3">
      <c r="A30" s="94"/>
      <c r="B30" s="58" t="s">
        <v>61</v>
      </c>
      <c r="C30" s="30" t="s">
        <v>5</v>
      </c>
      <c r="D30" s="36">
        <v>42925</v>
      </c>
    </row>
    <row r="31" spans="1:4" ht="15.75" customHeight="1" x14ac:dyDescent="0.25">
      <c r="A31" s="92">
        <v>13</v>
      </c>
      <c r="B31" s="55" t="s">
        <v>56</v>
      </c>
      <c r="C31" s="26" t="s">
        <v>5</v>
      </c>
      <c r="D31" s="27" t="s">
        <v>246</v>
      </c>
    </row>
    <row r="32" spans="1:4" x14ac:dyDescent="0.25">
      <c r="A32" s="93"/>
      <c r="B32" s="7" t="s">
        <v>57</v>
      </c>
      <c r="C32" s="5" t="s">
        <v>5</v>
      </c>
      <c r="D32" s="28" t="s">
        <v>280</v>
      </c>
    </row>
    <row r="33" spans="1:4" ht="31.5" x14ac:dyDescent="0.25">
      <c r="A33" s="93"/>
      <c r="B33" s="3" t="s">
        <v>58</v>
      </c>
      <c r="C33" s="5" t="s">
        <v>5</v>
      </c>
      <c r="D33" s="50" t="s">
        <v>283</v>
      </c>
    </row>
    <row r="34" spans="1:4" ht="15.75" customHeight="1" x14ac:dyDescent="0.25">
      <c r="A34" s="93"/>
      <c r="B34" s="3" t="s">
        <v>59</v>
      </c>
      <c r="C34" s="5" t="s">
        <v>5</v>
      </c>
      <c r="D34" s="50" t="s">
        <v>241</v>
      </c>
    </row>
    <row r="35" spans="1:4" x14ac:dyDescent="0.25">
      <c r="A35" s="93"/>
      <c r="B35" s="3" t="s">
        <v>60</v>
      </c>
      <c r="C35" s="5" t="s">
        <v>5</v>
      </c>
      <c r="D35" s="42">
        <v>41956</v>
      </c>
    </row>
    <row r="36" spans="1:4" ht="15.75" customHeight="1" thickBot="1" x14ac:dyDescent="0.3">
      <c r="A36" s="94"/>
      <c r="B36" s="58" t="s">
        <v>61</v>
      </c>
      <c r="C36" s="30" t="s">
        <v>5</v>
      </c>
      <c r="D36" s="36">
        <v>44148</v>
      </c>
    </row>
    <row r="37" spans="1:4" x14ac:dyDescent="0.25">
      <c r="A37" s="92">
        <v>14</v>
      </c>
      <c r="B37" s="55" t="s">
        <v>56</v>
      </c>
      <c r="C37" s="26" t="s">
        <v>5</v>
      </c>
      <c r="D37" s="27" t="s">
        <v>257</v>
      </c>
    </row>
    <row r="38" spans="1:4" ht="15.75" customHeight="1" x14ac:dyDescent="0.25">
      <c r="A38" s="93"/>
      <c r="B38" s="7" t="s">
        <v>57</v>
      </c>
      <c r="C38" s="5" t="s">
        <v>5</v>
      </c>
      <c r="D38" s="28" t="s">
        <v>280</v>
      </c>
    </row>
    <row r="39" spans="1:4" ht="31.5" x14ac:dyDescent="0.25">
      <c r="A39" s="93"/>
      <c r="B39" s="3" t="s">
        <v>58</v>
      </c>
      <c r="C39" s="5" t="s">
        <v>5</v>
      </c>
      <c r="D39" s="50" t="s">
        <v>283</v>
      </c>
    </row>
    <row r="40" spans="1:4" ht="15.75" customHeight="1" x14ac:dyDescent="0.25">
      <c r="A40" s="93"/>
      <c r="B40" s="3" t="s">
        <v>59</v>
      </c>
      <c r="C40" s="5" t="s">
        <v>5</v>
      </c>
      <c r="D40" s="50" t="s">
        <v>284</v>
      </c>
    </row>
    <row r="41" spans="1:4" x14ac:dyDescent="0.25">
      <c r="A41" s="93"/>
      <c r="B41" s="3" t="s">
        <v>60</v>
      </c>
      <c r="C41" s="5" t="s">
        <v>5</v>
      </c>
      <c r="D41" s="42"/>
    </row>
    <row r="42" spans="1:4" ht="15.75" customHeight="1" thickBot="1" x14ac:dyDescent="0.3">
      <c r="A42" s="94"/>
      <c r="B42" s="58" t="s">
        <v>61</v>
      </c>
      <c r="C42" s="30" t="s">
        <v>5</v>
      </c>
      <c r="D42" s="36"/>
    </row>
    <row r="43" spans="1:4" ht="15.75" customHeight="1" x14ac:dyDescent="0.25">
      <c r="A43" s="91" t="s">
        <v>62</v>
      </c>
      <c r="B43" s="91"/>
      <c r="C43" s="91"/>
      <c r="D43" s="91"/>
    </row>
    <row r="44" spans="1:4" x14ac:dyDescent="0.25">
      <c r="A44" s="4">
        <v>15</v>
      </c>
      <c r="B44" s="7" t="s">
        <v>63</v>
      </c>
      <c r="C44" s="5" t="s">
        <v>5</v>
      </c>
      <c r="D44" s="5" t="s">
        <v>217</v>
      </c>
    </row>
    <row r="45" spans="1:4" ht="15.75" customHeight="1" x14ac:dyDescent="0.25">
      <c r="A45" s="4">
        <v>16</v>
      </c>
      <c r="B45" s="7" t="s">
        <v>64</v>
      </c>
      <c r="C45" s="8" t="s">
        <v>6</v>
      </c>
      <c r="D45" s="5">
        <v>1</v>
      </c>
    </row>
    <row r="46" spans="1:4" x14ac:dyDescent="0.25">
      <c r="A46" s="91" t="s">
        <v>65</v>
      </c>
      <c r="B46" s="91"/>
      <c r="C46" s="91"/>
      <c r="D46" s="91"/>
    </row>
    <row r="47" spans="1:4" ht="15.75" customHeight="1" x14ac:dyDescent="0.25">
      <c r="A47" s="4">
        <v>17</v>
      </c>
      <c r="B47" s="3" t="s">
        <v>66</v>
      </c>
      <c r="C47" s="5" t="s">
        <v>5</v>
      </c>
      <c r="D47" s="5" t="s">
        <v>217</v>
      </c>
    </row>
    <row r="48" spans="1:4" x14ac:dyDescent="0.25">
      <c r="A48" s="91" t="s">
        <v>67</v>
      </c>
      <c r="B48" s="91"/>
      <c r="C48" s="91"/>
      <c r="D48" s="91"/>
    </row>
    <row r="49" spans="1:4" ht="15.75" customHeight="1" x14ac:dyDescent="0.25">
      <c r="A49" s="4">
        <v>18</v>
      </c>
      <c r="B49" s="7" t="s">
        <v>68</v>
      </c>
      <c r="C49" s="5" t="s">
        <v>5</v>
      </c>
      <c r="D49" s="8" t="s">
        <v>225</v>
      </c>
    </row>
    <row r="50" spans="1:4" x14ac:dyDescent="0.25">
      <c r="A50" s="91" t="s">
        <v>69</v>
      </c>
      <c r="B50" s="91"/>
      <c r="C50" s="91"/>
      <c r="D50" s="91"/>
    </row>
    <row r="51" spans="1:4" ht="15.75" customHeight="1" x14ac:dyDescent="0.25">
      <c r="A51" s="4">
        <v>19</v>
      </c>
      <c r="B51" s="7" t="s">
        <v>70</v>
      </c>
      <c r="C51" s="5" t="s">
        <v>5</v>
      </c>
      <c r="D51" s="8" t="s">
        <v>216</v>
      </c>
    </row>
    <row r="52" spans="1:4" x14ac:dyDescent="0.25">
      <c r="A52" s="88" t="s">
        <v>71</v>
      </c>
      <c r="B52" s="88"/>
      <c r="C52" s="88"/>
      <c r="D52" s="88"/>
    </row>
    <row r="53" spans="1:4" x14ac:dyDescent="0.25">
      <c r="A53" s="4">
        <v>21</v>
      </c>
      <c r="B53" s="7" t="s">
        <v>72</v>
      </c>
      <c r="C53" s="5" t="s">
        <v>5</v>
      </c>
      <c r="D53" s="8" t="s">
        <v>216</v>
      </c>
    </row>
    <row r="54" spans="1:4" ht="15.75" customHeight="1" x14ac:dyDescent="0.25">
      <c r="A54" s="4">
        <v>22</v>
      </c>
      <c r="B54" s="7" t="s">
        <v>73</v>
      </c>
      <c r="C54" s="5" t="s">
        <v>29</v>
      </c>
      <c r="D54" s="5"/>
    </row>
    <row r="55" spans="1:4" x14ac:dyDescent="0.25">
      <c r="A55" s="91" t="s">
        <v>74</v>
      </c>
      <c r="B55" s="91"/>
      <c r="C55" s="91"/>
      <c r="D55" s="91"/>
    </row>
    <row r="56" spans="1:4" ht="15.75" customHeight="1" x14ac:dyDescent="0.25">
      <c r="A56" s="4">
        <v>23</v>
      </c>
      <c r="B56" s="7" t="s">
        <v>75</v>
      </c>
      <c r="C56" s="5" t="s">
        <v>5</v>
      </c>
      <c r="D56" s="5" t="s">
        <v>215</v>
      </c>
    </row>
    <row r="57" spans="1:4" x14ac:dyDescent="0.25">
      <c r="A57" s="91" t="s">
        <v>76</v>
      </c>
      <c r="B57" s="91"/>
      <c r="C57" s="91"/>
      <c r="D57" s="91"/>
    </row>
    <row r="58" spans="1:4" ht="15.75" customHeight="1" x14ac:dyDescent="0.25">
      <c r="A58" s="4">
        <v>24</v>
      </c>
      <c r="B58" s="3" t="s">
        <v>77</v>
      </c>
      <c r="C58" s="5" t="s">
        <v>5</v>
      </c>
      <c r="D58" s="23" t="s">
        <v>226</v>
      </c>
    </row>
    <row r="59" spans="1:4" x14ac:dyDescent="0.25">
      <c r="A59" s="91" t="s">
        <v>78</v>
      </c>
      <c r="B59" s="91"/>
      <c r="C59" s="91"/>
      <c r="D59" s="91"/>
    </row>
    <row r="60" spans="1:4" ht="15.75" customHeight="1" x14ac:dyDescent="0.25">
      <c r="A60" s="4">
        <v>25</v>
      </c>
      <c r="B60" s="3" t="s">
        <v>79</v>
      </c>
      <c r="C60" s="5" t="s">
        <v>5</v>
      </c>
      <c r="D60" s="5" t="s">
        <v>215</v>
      </c>
    </row>
    <row r="61" spans="1:4" x14ac:dyDescent="0.25">
      <c r="A61" s="91" t="s">
        <v>80</v>
      </c>
      <c r="B61" s="91"/>
      <c r="C61" s="91"/>
      <c r="D61" s="91"/>
    </row>
    <row r="62" spans="1:4" ht="15.75" customHeight="1" x14ac:dyDescent="0.25">
      <c r="A62" s="4">
        <v>26</v>
      </c>
      <c r="B62" s="3" t="s">
        <v>81</v>
      </c>
      <c r="C62" s="5" t="s">
        <v>5</v>
      </c>
      <c r="D62" s="8" t="s">
        <v>227</v>
      </c>
    </row>
    <row r="63" spans="1:4" x14ac:dyDescent="0.25">
      <c r="A63" s="88" t="s">
        <v>86</v>
      </c>
      <c r="B63" s="88"/>
      <c r="C63" s="88"/>
      <c r="D63" s="88"/>
    </row>
    <row r="64" spans="1:4" x14ac:dyDescent="0.25">
      <c r="A64" s="4">
        <v>27</v>
      </c>
      <c r="B64" s="3" t="s">
        <v>82</v>
      </c>
      <c r="C64" s="5" t="s">
        <v>5</v>
      </c>
      <c r="D64" s="5" t="s">
        <v>215</v>
      </c>
    </row>
  </sheetData>
  <mergeCells count="23">
    <mergeCell ref="A17:D17"/>
    <mergeCell ref="A7:D7"/>
    <mergeCell ref="A1:D1"/>
    <mergeCell ref="A5:D5"/>
    <mergeCell ref="A10:D10"/>
    <mergeCell ref="A12:D12"/>
    <mergeCell ref="A15:D15"/>
    <mergeCell ref="A37:A42"/>
    <mergeCell ref="A20:D20"/>
    <mergeCell ref="A24:D24"/>
    <mergeCell ref="A43:D43"/>
    <mergeCell ref="A21:A23"/>
    <mergeCell ref="A25:A30"/>
    <mergeCell ref="A31:A36"/>
    <mergeCell ref="A63:D63"/>
    <mergeCell ref="A46:D46"/>
    <mergeCell ref="A48:D48"/>
    <mergeCell ref="A50:D50"/>
    <mergeCell ref="A52:D52"/>
    <mergeCell ref="A55:D55"/>
    <mergeCell ref="A57:D57"/>
    <mergeCell ref="A59:D59"/>
    <mergeCell ref="A61:D61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4" sqref="D4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89" t="s">
        <v>90</v>
      </c>
      <c r="B1" s="89"/>
      <c r="C1" s="89"/>
      <c r="D1" s="89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42825</v>
      </c>
    </row>
    <row r="5" spans="1:4" s="6" customFormat="1" ht="51.75" customHeight="1" x14ac:dyDescent="0.25">
      <c r="A5" s="92">
        <v>1</v>
      </c>
      <c r="B5" s="25" t="s">
        <v>87</v>
      </c>
      <c r="C5" s="26" t="s">
        <v>5</v>
      </c>
      <c r="D5" s="27" t="s">
        <v>228</v>
      </c>
    </row>
    <row r="6" spans="1:4" s="6" customFormat="1" ht="20.100000000000001" customHeight="1" x14ac:dyDescent="0.25">
      <c r="A6" s="93"/>
      <c r="B6" s="7" t="s">
        <v>59</v>
      </c>
      <c r="C6" s="5" t="s">
        <v>5</v>
      </c>
      <c r="D6" s="28" t="s">
        <v>229</v>
      </c>
    </row>
    <row r="7" spans="1:4" s="6" customFormat="1" ht="36.75" customHeight="1" x14ac:dyDescent="0.25">
      <c r="A7" s="93"/>
      <c r="B7" s="7" t="s">
        <v>88</v>
      </c>
      <c r="C7" s="5" t="s">
        <v>13</v>
      </c>
      <c r="D7" s="53" t="s">
        <v>275</v>
      </c>
    </row>
    <row r="8" spans="1:4" s="6" customFormat="1" ht="32.25" customHeight="1" x14ac:dyDescent="0.25">
      <c r="A8" s="93"/>
      <c r="B8" s="3" t="s">
        <v>174</v>
      </c>
      <c r="C8" s="5" t="s">
        <v>5</v>
      </c>
      <c r="D8" s="28"/>
    </row>
    <row r="9" spans="1:4" s="6" customFormat="1" ht="34.5" customHeight="1" x14ac:dyDescent="0.25">
      <c r="A9" s="93"/>
      <c r="B9" s="3" t="s">
        <v>175</v>
      </c>
      <c r="C9" s="5" t="s">
        <v>5</v>
      </c>
      <c r="D9" s="28" t="s">
        <v>17</v>
      </c>
    </row>
    <row r="10" spans="1:4" s="6" customFormat="1" ht="20.100000000000001" customHeight="1" x14ac:dyDescent="0.25">
      <c r="A10" s="93"/>
      <c r="B10" s="3" t="s">
        <v>176</v>
      </c>
      <c r="C10" s="5" t="s">
        <v>5</v>
      </c>
      <c r="D10" s="28" t="s">
        <v>244</v>
      </c>
    </row>
    <row r="11" spans="1:4" s="6" customFormat="1" ht="20.100000000000001" customHeight="1" thickBot="1" x14ac:dyDescent="0.3">
      <c r="A11" s="94"/>
      <c r="B11" s="51" t="s">
        <v>89</v>
      </c>
      <c r="C11" s="30" t="s">
        <v>5</v>
      </c>
      <c r="D11" s="31" t="s">
        <v>264</v>
      </c>
    </row>
    <row r="12" spans="1:4" s="6" customFormat="1" ht="47.25" x14ac:dyDescent="0.25">
      <c r="A12" s="92">
        <v>2</v>
      </c>
      <c r="B12" s="25" t="s">
        <v>87</v>
      </c>
      <c r="C12" s="26" t="s">
        <v>5</v>
      </c>
      <c r="D12" s="27" t="s">
        <v>230</v>
      </c>
    </row>
    <row r="13" spans="1:4" s="6" customFormat="1" x14ac:dyDescent="0.25">
      <c r="A13" s="93"/>
      <c r="B13" s="7" t="s">
        <v>59</v>
      </c>
      <c r="C13" s="5" t="s">
        <v>5</v>
      </c>
      <c r="D13" s="28" t="s">
        <v>229</v>
      </c>
    </row>
    <row r="14" spans="1:4" s="6" customFormat="1" ht="30" x14ac:dyDescent="0.25">
      <c r="A14" s="93"/>
      <c r="B14" s="7" t="s">
        <v>88</v>
      </c>
      <c r="C14" s="5" t="s">
        <v>13</v>
      </c>
      <c r="D14" s="53" t="s">
        <v>275</v>
      </c>
    </row>
    <row r="15" spans="1:4" ht="31.5" x14ac:dyDescent="0.25">
      <c r="A15" s="93"/>
      <c r="B15" s="3" t="s">
        <v>174</v>
      </c>
      <c r="C15" s="5" t="s">
        <v>5</v>
      </c>
      <c r="D15" s="28"/>
    </row>
    <row r="16" spans="1:4" ht="31.5" x14ac:dyDescent="0.25">
      <c r="A16" s="93"/>
      <c r="B16" s="3" t="s">
        <v>175</v>
      </c>
      <c r="C16" s="5" t="s">
        <v>5</v>
      </c>
      <c r="D16" s="28" t="s">
        <v>17</v>
      </c>
    </row>
    <row r="17" spans="1:4" x14ac:dyDescent="0.25">
      <c r="A17" s="93"/>
      <c r="B17" s="3" t="s">
        <v>176</v>
      </c>
      <c r="C17" s="5" t="s">
        <v>5</v>
      </c>
      <c r="D17" s="28" t="s">
        <v>244</v>
      </c>
    </row>
    <row r="18" spans="1:4" ht="16.5" thickBot="1" x14ac:dyDescent="0.3">
      <c r="A18" s="94"/>
      <c r="B18" s="51" t="s">
        <v>89</v>
      </c>
      <c r="C18" s="30" t="s">
        <v>5</v>
      </c>
      <c r="D18" s="31" t="s">
        <v>264</v>
      </c>
    </row>
    <row r="19" spans="1:4" x14ac:dyDescent="0.25">
      <c r="A19" s="92">
        <v>3</v>
      </c>
      <c r="B19" s="25" t="s">
        <v>87</v>
      </c>
      <c r="C19" s="26" t="s">
        <v>5</v>
      </c>
      <c r="D19" s="27" t="s">
        <v>231</v>
      </c>
    </row>
    <row r="20" spans="1:4" x14ac:dyDescent="0.25">
      <c r="A20" s="93"/>
      <c r="B20" s="7" t="s">
        <v>59</v>
      </c>
      <c r="C20" s="5" t="s">
        <v>5</v>
      </c>
      <c r="D20" s="28" t="s">
        <v>239</v>
      </c>
    </row>
    <row r="21" spans="1:4" ht="30" x14ac:dyDescent="0.25">
      <c r="A21" s="93"/>
      <c r="B21" s="7" t="s">
        <v>88</v>
      </c>
      <c r="C21" s="5" t="s">
        <v>13</v>
      </c>
      <c r="D21" s="53" t="s">
        <v>275</v>
      </c>
    </row>
    <row r="22" spans="1:4" ht="31.5" x14ac:dyDescent="0.25">
      <c r="A22" s="93"/>
      <c r="B22" s="3" t="s">
        <v>174</v>
      </c>
      <c r="C22" s="5" t="s">
        <v>5</v>
      </c>
      <c r="D22" s="28"/>
    </row>
    <row r="23" spans="1:4" ht="31.5" x14ac:dyDescent="0.25">
      <c r="A23" s="93"/>
      <c r="B23" s="3" t="s">
        <v>175</v>
      </c>
      <c r="C23" s="5" t="s">
        <v>5</v>
      </c>
      <c r="D23" s="28" t="s">
        <v>17</v>
      </c>
    </row>
    <row r="24" spans="1:4" x14ac:dyDescent="0.25">
      <c r="A24" s="93"/>
      <c r="B24" s="3" t="s">
        <v>176</v>
      </c>
      <c r="C24" s="5" t="s">
        <v>5</v>
      </c>
      <c r="D24" s="28" t="s">
        <v>244</v>
      </c>
    </row>
    <row r="25" spans="1:4" ht="16.5" thickBot="1" x14ac:dyDescent="0.3">
      <c r="A25" s="94"/>
      <c r="B25" s="51" t="s">
        <v>89</v>
      </c>
      <c r="C25" s="30" t="s">
        <v>5</v>
      </c>
      <c r="D25" s="31" t="s">
        <v>264</v>
      </c>
    </row>
    <row r="26" spans="1:4" ht="31.5" x14ac:dyDescent="0.25">
      <c r="A26" s="92">
        <v>4</v>
      </c>
      <c r="B26" s="25" t="s">
        <v>87</v>
      </c>
      <c r="C26" s="26" t="s">
        <v>5</v>
      </c>
      <c r="D26" s="27" t="s">
        <v>232</v>
      </c>
    </row>
    <row r="27" spans="1:4" x14ac:dyDescent="0.25">
      <c r="A27" s="93"/>
      <c r="B27" s="7" t="s">
        <v>59</v>
      </c>
      <c r="C27" s="5" t="s">
        <v>5</v>
      </c>
      <c r="D27" s="28" t="s">
        <v>239</v>
      </c>
    </row>
    <row r="28" spans="1:4" ht="30" x14ac:dyDescent="0.25">
      <c r="A28" s="93"/>
      <c r="B28" s="7" t="s">
        <v>88</v>
      </c>
      <c r="C28" s="5" t="s">
        <v>13</v>
      </c>
      <c r="D28" s="53" t="s">
        <v>275</v>
      </c>
    </row>
    <row r="29" spans="1:4" ht="31.5" x14ac:dyDescent="0.25">
      <c r="A29" s="93"/>
      <c r="B29" s="3" t="s">
        <v>174</v>
      </c>
      <c r="C29" s="5" t="s">
        <v>5</v>
      </c>
      <c r="D29" s="28"/>
    </row>
    <row r="30" spans="1:4" ht="31.5" x14ac:dyDescent="0.25">
      <c r="A30" s="93"/>
      <c r="B30" s="3" t="s">
        <v>175</v>
      </c>
      <c r="C30" s="5" t="s">
        <v>5</v>
      </c>
      <c r="D30" s="28" t="s">
        <v>17</v>
      </c>
    </row>
    <row r="31" spans="1:4" x14ac:dyDescent="0.25">
      <c r="A31" s="93"/>
      <c r="B31" s="3" t="s">
        <v>176</v>
      </c>
      <c r="C31" s="5" t="s">
        <v>5</v>
      </c>
      <c r="D31" s="28" t="s">
        <v>261</v>
      </c>
    </row>
    <row r="32" spans="1:4" ht="16.5" thickBot="1" x14ac:dyDescent="0.3">
      <c r="A32" s="94"/>
      <c r="B32" s="51" t="s">
        <v>89</v>
      </c>
      <c r="C32" s="30" t="s">
        <v>5</v>
      </c>
      <c r="D32" s="31" t="s">
        <v>264</v>
      </c>
    </row>
    <row r="33" spans="1:4" ht="31.5" x14ac:dyDescent="0.25">
      <c r="A33" s="92">
        <v>5</v>
      </c>
      <c r="B33" s="25" t="s">
        <v>87</v>
      </c>
      <c r="C33" s="26" t="s">
        <v>5</v>
      </c>
      <c r="D33" s="27" t="s">
        <v>233</v>
      </c>
    </row>
    <row r="34" spans="1:4" x14ac:dyDescent="0.25">
      <c r="A34" s="93"/>
      <c r="B34" s="7" t="s">
        <v>59</v>
      </c>
      <c r="C34" s="5" t="s">
        <v>5</v>
      </c>
      <c r="D34" s="28"/>
    </row>
    <row r="35" spans="1:4" ht="30" x14ac:dyDescent="0.25">
      <c r="A35" s="93"/>
      <c r="B35" s="7" t="s">
        <v>88</v>
      </c>
      <c r="C35" s="5" t="s">
        <v>13</v>
      </c>
      <c r="D35" s="53" t="s">
        <v>275</v>
      </c>
    </row>
    <row r="36" spans="1:4" ht="31.5" x14ac:dyDescent="0.25">
      <c r="A36" s="93"/>
      <c r="B36" s="3" t="s">
        <v>174</v>
      </c>
      <c r="C36" s="5" t="s">
        <v>5</v>
      </c>
      <c r="D36" s="28"/>
    </row>
    <row r="37" spans="1:4" ht="31.5" x14ac:dyDescent="0.25">
      <c r="A37" s="93"/>
      <c r="B37" s="3" t="s">
        <v>175</v>
      </c>
      <c r="C37" s="5" t="s">
        <v>5</v>
      </c>
      <c r="D37" s="28" t="s">
        <v>17</v>
      </c>
    </row>
    <row r="38" spans="1:4" x14ac:dyDescent="0.25">
      <c r="A38" s="93"/>
      <c r="B38" s="3" t="s">
        <v>176</v>
      </c>
      <c r="C38" s="5" t="s">
        <v>5</v>
      </c>
      <c r="D38" s="28" t="s">
        <v>244</v>
      </c>
    </row>
    <row r="39" spans="1:4" ht="16.5" thickBot="1" x14ac:dyDescent="0.3">
      <c r="A39" s="94"/>
      <c r="B39" s="51" t="s">
        <v>89</v>
      </c>
      <c r="C39" s="30" t="s">
        <v>5</v>
      </c>
      <c r="D39" s="31" t="s">
        <v>264</v>
      </c>
    </row>
    <row r="40" spans="1:4" ht="47.25" x14ac:dyDescent="0.25">
      <c r="A40" s="92">
        <v>6</v>
      </c>
      <c r="B40" s="25" t="s">
        <v>87</v>
      </c>
      <c r="C40" s="26" t="s">
        <v>5</v>
      </c>
      <c r="D40" s="27" t="s">
        <v>234</v>
      </c>
    </row>
    <row r="41" spans="1:4" x14ac:dyDescent="0.25">
      <c r="A41" s="93"/>
      <c r="B41" s="7" t="s">
        <v>59</v>
      </c>
      <c r="C41" s="5" t="s">
        <v>5</v>
      </c>
      <c r="D41" s="28" t="s">
        <v>240</v>
      </c>
    </row>
    <row r="42" spans="1:4" ht="30" x14ac:dyDescent="0.25">
      <c r="A42" s="93"/>
      <c r="B42" s="7" t="s">
        <v>88</v>
      </c>
      <c r="C42" s="5" t="s">
        <v>13</v>
      </c>
      <c r="D42" s="53" t="s">
        <v>275</v>
      </c>
    </row>
    <row r="43" spans="1:4" ht="31.5" x14ac:dyDescent="0.25">
      <c r="A43" s="93"/>
      <c r="B43" s="3" t="s">
        <v>174</v>
      </c>
      <c r="C43" s="5" t="s">
        <v>5</v>
      </c>
      <c r="D43" s="28"/>
    </row>
    <row r="44" spans="1:4" ht="31.5" x14ac:dyDescent="0.25">
      <c r="A44" s="93"/>
      <c r="B44" s="3" t="s">
        <v>175</v>
      </c>
      <c r="C44" s="5" t="s">
        <v>5</v>
      </c>
      <c r="D44" s="28" t="s">
        <v>17</v>
      </c>
    </row>
    <row r="45" spans="1:4" x14ac:dyDescent="0.25">
      <c r="A45" s="93"/>
      <c r="B45" s="3" t="s">
        <v>176</v>
      </c>
      <c r="C45" s="5" t="s">
        <v>5</v>
      </c>
      <c r="D45" s="28" t="s">
        <v>244</v>
      </c>
    </row>
    <row r="46" spans="1:4" ht="16.5" thickBot="1" x14ac:dyDescent="0.3">
      <c r="A46" s="94"/>
      <c r="B46" s="51" t="s">
        <v>89</v>
      </c>
      <c r="C46" s="30" t="s">
        <v>5</v>
      </c>
      <c r="D46" s="31" t="s">
        <v>264</v>
      </c>
    </row>
    <row r="47" spans="1:4" x14ac:dyDescent="0.25">
      <c r="A47" s="92">
        <v>7</v>
      </c>
      <c r="B47" s="25" t="s">
        <v>87</v>
      </c>
      <c r="C47" s="26" t="s">
        <v>5</v>
      </c>
      <c r="D47" s="27" t="s">
        <v>235</v>
      </c>
    </row>
    <row r="48" spans="1:4" x14ac:dyDescent="0.25">
      <c r="A48" s="93"/>
      <c r="B48" s="7" t="s">
        <v>59</v>
      </c>
      <c r="C48" s="5" t="s">
        <v>5</v>
      </c>
      <c r="D48" s="28" t="s">
        <v>241</v>
      </c>
    </row>
    <row r="49" spans="1:4" ht="30" x14ac:dyDescent="0.25">
      <c r="A49" s="93"/>
      <c r="B49" s="7" t="s">
        <v>88</v>
      </c>
      <c r="C49" s="5" t="s">
        <v>13</v>
      </c>
      <c r="D49" s="53" t="s">
        <v>275</v>
      </c>
    </row>
    <row r="50" spans="1:4" ht="31.5" x14ac:dyDescent="0.25">
      <c r="A50" s="93"/>
      <c r="B50" s="3" t="s">
        <v>174</v>
      </c>
      <c r="C50" s="5" t="s">
        <v>5</v>
      </c>
      <c r="D50" s="28"/>
    </row>
    <row r="51" spans="1:4" ht="31.5" x14ac:dyDescent="0.25">
      <c r="A51" s="93"/>
      <c r="B51" s="3" t="s">
        <v>175</v>
      </c>
      <c r="C51" s="5" t="s">
        <v>5</v>
      </c>
      <c r="D51" s="28" t="s">
        <v>17</v>
      </c>
    </row>
    <row r="52" spans="1:4" x14ac:dyDescent="0.25">
      <c r="A52" s="93"/>
      <c r="B52" s="3" t="s">
        <v>176</v>
      </c>
      <c r="C52" s="5" t="s">
        <v>5</v>
      </c>
      <c r="D52" s="28" t="s">
        <v>244</v>
      </c>
    </row>
    <row r="53" spans="1:4" ht="16.5" thickBot="1" x14ac:dyDescent="0.3">
      <c r="A53" s="94"/>
      <c r="B53" s="51" t="s">
        <v>89</v>
      </c>
      <c r="C53" s="30" t="s">
        <v>5</v>
      </c>
      <c r="D53" s="31" t="s">
        <v>264</v>
      </c>
    </row>
    <row r="54" spans="1:4" x14ac:dyDescent="0.25">
      <c r="A54" s="92">
        <v>8</v>
      </c>
      <c r="B54" s="25" t="s">
        <v>87</v>
      </c>
      <c r="C54" s="26" t="s">
        <v>5</v>
      </c>
      <c r="D54" s="27" t="s">
        <v>236</v>
      </c>
    </row>
    <row r="55" spans="1:4" x14ac:dyDescent="0.25">
      <c r="A55" s="93"/>
      <c r="B55" s="7" t="s">
        <v>59</v>
      </c>
      <c r="C55" s="5" t="s">
        <v>5</v>
      </c>
      <c r="D55" s="28" t="s">
        <v>239</v>
      </c>
    </row>
    <row r="56" spans="1:4" ht="30" x14ac:dyDescent="0.25">
      <c r="A56" s="93"/>
      <c r="B56" s="7" t="s">
        <v>88</v>
      </c>
      <c r="C56" s="5" t="s">
        <v>13</v>
      </c>
      <c r="D56" s="53" t="s">
        <v>275</v>
      </c>
    </row>
    <row r="57" spans="1:4" ht="31.5" x14ac:dyDescent="0.25">
      <c r="A57" s="93"/>
      <c r="B57" s="3" t="s">
        <v>174</v>
      </c>
      <c r="C57" s="5" t="s">
        <v>5</v>
      </c>
      <c r="D57" s="28"/>
    </row>
    <row r="58" spans="1:4" ht="31.5" x14ac:dyDescent="0.25">
      <c r="A58" s="93"/>
      <c r="B58" s="3" t="s">
        <v>175</v>
      </c>
      <c r="C58" s="5" t="s">
        <v>5</v>
      </c>
      <c r="D58" s="28" t="s">
        <v>17</v>
      </c>
    </row>
    <row r="59" spans="1:4" x14ac:dyDescent="0.25">
      <c r="A59" s="93"/>
      <c r="B59" s="3" t="s">
        <v>176</v>
      </c>
      <c r="C59" s="5" t="s">
        <v>5</v>
      </c>
      <c r="D59" s="28" t="s">
        <v>245</v>
      </c>
    </row>
    <row r="60" spans="1:4" ht="16.5" thickBot="1" x14ac:dyDescent="0.3">
      <c r="A60" s="94"/>
      <c r="B60" s="51" t="s">
        <v>89</v>
      </c>
      <c r="C60" s="30" t="s">
        <v>5</v>
      </c>
      <c r="D60" s="31" t="s">
        <v>264</v>
      </c>
    </row>
    <row r="61" spans="1:4" x14ac:dyDescent="0.25">
      <c r="A61" s="92">
        <v>9</v>
      </c>
      <c r="B61" s="25" t="s">
        <v>87</v>
      </c>
      <c r="C61" s="26" t="s">
        <v>5</v>
      </c>
      <c r="D61" s="27" t="s">
        <v>237</v>
      </c>
    </row>
    <row r="62" spans="1:4" x14ac:dyDescent="0.25">
      <c r="A62" s="93"/>
      <c r="B62" s="7" t="s">
        <v>59</v>
      </c>
      <c r="C62" s="5" t="s">
        <v>5</v>
      </c>
      <c r="D62" s="28" t="s">
        <v>242</v>
      </c>
    </row>
    <row r="63" spans="1:4" ht="30" x14ac:dyDescent="0.25">
      <c r="A63" s="93"/>
      <c r="B63" s="7" t="s">
        <v>88</v>
      </c>
      <c r="C63" s="5" t="s">
        <v>13</v>
      </c>
      <c r="D63" s="53" t="s">
        <v>275</v>
      </c>
    </row>
    <row r="64" spans="1:4" ht="31.5" x14ac:dyDescent="0.25">
      <c r="A64" s="93"/>
      <c r="B64" s="3" t="s">
        <v>174</v>
      </c>
      <c r="C64" s="5" t="s">
        <v>5</v>
      </c>
      <c r="D64" s="28"/>
    </row>
    <row r="65" spans="1:4" ht="31.5" x14ac:dyDescent="0.25">
      <c r="A65" s="93"/>
      <c r="B65" s="3" t="s">
        <v>175</v>
      </c>
      <c r="C65" s="5" t="s">
        <v>5</v>
      </c>
      <c r="D65" s="28" t="s">
        <v>17</v>
      </c>
    </row>
    <row r="66" spans="1:4" x14ac:dyDescent="0.25">
      <c r="A66" s="93"/>
      <c r="B66" s="3" t="s">
        <v>176</v>
      </c>
      <c r="C66" s="5" t="s">
        <v>5</v>
      </c>
      <c r="D66" s="28" t="s">
        <v>244</v>
      </c>
    </row>
    <row r="67" spans="1:4" ht="16.5" thickBot="1" x14ac:dyDescent="0.3">
      <c r="A67" s="94"/>
      <c r="B67" s="51" t="s">
        <v>89</v>
      </c>
      <c r="C67" s="30" t="s">
        <v>5</v>
      </c>
      <c r="D67" s="31" t="s">
        <v>264</v>
      </c>
    </row>
    <row r="68" spans="1:4" x14ac:dyDescent="0.25">
      <c r="A68" s="92">
        <v>10</v>
      </c>
      <c r="B68" s="25" t="s">
        <v>87</v>
      </c>
      <c r="C68" s="26" t="s">
        <v>5</v>
      </c>
      <c r="D68" s="27" t="s">
        <v>238</v>
      </c>
    </row>
    <row r="69" spans="1:4" x14ac:dyDescent="0.25">
      <c r="A69" s="93"/>
      <c r="B69" s="7" t="s">
        <v>59</v>
      </c>
      <c r="C69" s="5" t="s">
        <v>5</v>
      </c>
      <c r="D69" s="28" t="s">
        <v>243</v>
      </c>
    </row>
    <row r="70" spans="1:4" ht="30" x14ac:dyDescent="0.25">
      <c r="A70" s="93"/>
      <c r="B70" s="7" t="s">
        <v>88</v>
      </c>
      <c r="C70" s="5" t="s">
        <v>13</v>
      </c>
      <c r="D70" s="53" t="s">
        <v>275</v>
      </c>
    </row>
    <row r="71" spans="1:4" ht="31.5" x14ac:dyDescent="0.25">
      <c r="A71" s="93"/>
      <c r="B71" s="3" t="s">
        <v>174</v>
      </c>
      <c r="C71" s="5" t="s">
        <v>5</v>
      </c>
      <c r="D71" s="28"/>
    </row>
    <row r="72" spans="1:4" ht="31.5" x14ac:dyDescent="0.25">
      <c r="A72" s="93"/>
      <c r="B72" s="3" t="s">
        <v>175</v>
      </c>
      <c r="C72" s="5" t="s">
        <v>5</v>
      </c>
      <c r="D72" s="28" t="s">
        <v>17</v>
      </c>
    </row>
    <row r="73" spans="1:4" x14ac:dyDescent="0.25">
      <c r="A73" s="93"/>
      <c r="B73" s="3" t="s">
        <v>176</v>
      </c>
      <c r="C73" s="5" t="s">
        <v>5</v>
      </c>
      <c r="D73" s="28" t="s">
        <v>244</v>
      </c>
    </row>
    <row r="74" spans="1:4" ht="16.5" thickBot="1" x14ac:dyDescent="0.3">
      <c r="A74" s="94"/>
      <c r="B74" s="51" t="s">
        <v>89</v>
      </c>
      <c r="C74" s="30" t="s">
        <v>5</v>
      </c>
      <c r="D74" s="31" t="s">
        <v>264</v>
      </c>
    </row>
    <row r="75" spans="1:4" ht="17.25" customHeight="1" x14ac:dyDescent="0.25">
      <c r="A75" s="92">
        <v>11</v>
      </c>
      <c r="B75" s="25" t="s">
        <v>87</v>
      </c>
      <c r="C75" s="26" t="s">
        <v>5</v>
      </c>
      <c r="D75" s="27" t="s">
        <v>262</v>
      </c>
    </row>
    <row r="76" spans="1:4" x14ac:dyDescent="0.25">
      <c r="A76" s="93"/>
      <c r="B76" s="7" t="s">
        <v>59</v>
      </c>
      <c r="C76" s="5" t="s">
        <v>5</v>
      </c>
      <c r="D76" s="28"/>
    </row>
    <row r="77" spans="1:4" ht="30" x14ac:dyDescent="0.25">
      <c r="A77" s="93"/>
      <c r="B77" s="7" t="s">
        <v>88</v>
      </c>
      <c r="C77" s="5" t="s">
        <v>13</v>
      </c>
      <c r="D77" s="53" t="s">
        <v>275</v>
      </c>
    </row>
    <row r="78" spans="1:4" ht="31.5" x14ac:dyDescent="0.25">
      <c r="A78" s="93"/>
      <c r="B78" s="3" t="s">
        <v>174</v>
      </c>
      <c r="C78" s="5" t="s">
        <v>5</v>
      </c>
      <c r="D78" s="28"/>
    </row>
    <row r="79" spans="1:4" ht="31.5" x14ac:dyDescent="0.25">
      <c r="A79" s="93"/>
      <c r="B79" s="3" t="s">
        <v>175</v>
      </c>
      <c r="C79" s="5" t="s">
        <v>5</v>
      </c>
      <c r="D79" s="28" t="s">
        <v>17</v>
      </c>
    </row>
    <row r="80" spans="1:4" x14ac:dyDescent="0.25">
      <c r="A80" s="93"/>
      <c r="B80" s="3" t="s">
        <v>176</v>
      </c>
      <c r="C80" s="5" t="s">
        <v>5</v>
      </c>
      <c r="D80" s="28" t="s">
        <v>263</v>
      </c>
    </row>
    <row r="81" spans="1:4" ht="16.5" thickBot="1" x14ac:dyDescent="0.3">
      <c r="A81" s="94"/>
      <c r="B81" s="51" t="s">
        <v>89</v>
      </c>
      <c r="C81" s="30" t="s">
        <v>5</v>
      </c>
      <c r="D81" s="31" t="s">
        <v>264</v>
      </c>
    </row>
    <row r="82" spans="1:4" ht="31.5" x14ac:dyDescent="0.25">
      <c r="A82" s="92">
        <v>12</v>
      </c>
      <c r="B82" s="25" t="s">
        <v>87</v>
      </c>
      <c r="C82" s="26" t="s">
        <v>5</v>
      </c>
      <c r="D82" s="27" t="s">
        <v>265</v>
      </c>
    </row>
    <row r="83" spans="1:4" x14ac:dyDescent="0.25">
      <c r="A83" s="93"/>
      <c r="B83" s="7" t="s">
        <v>59</v>
      </c>
      <c r="C83" s="5" t="s">
        <v>5</v>
      </c>
      <c r="D83" s="28" t="s">
        <v>267</v>
      </c>
    </row>
    <row r="84" spans="1:4" x14ac:dyDescent="0.25">
      <c r="A84" s="93"/>
      <c r="B84" s="7" t="s">
        <v>88</v>
      </c>
      <c r="C84" s="5" t="s">
        <v>13</v>
      </c>
      <c r="D84" s="28">
        <v>600</v>
      </c>
    </row>
    <row r="85" spans="1:4" ht="31.5" x14ac:dyDescent="0.25">
      <c r="A85" s="93"/>
      <c r="B85" s="3" t="s">
        <v>174</v>
      </c>
      <c r="C85" s="5" t="s">
        <v>5</v>
      </c>
      <c r="D85" s="42">
        <v>41275</v>
      </c>
    </row>
    <row r="86" spans="1:4" ht="31.5" x14ac:dyDescent="0.25">
      <c r="A86" s="93"/>
      <c r="B86" s="3" t="s">
        <v>175</v>
      </c>
      <c r="C86" s="5" t="s">
        <v>5</v>
      </c>
      <c r="D86" s="28" t="s">
        <v>17</v>
      </c>
    </row>
    <row r="87" spans="1:4" x14ac:dyDescent="0.25">
      <c r="A87" s="93"/>
      <c r="B87" s="3" t="s">
        <v>176</v>
      </c>
      <c r="C87" s="5" t="s">
        <v>5</v>
      </c>
      <c r="D87" s="28" t="s">
        <v>266</v>
      </c>
    </row>
    <row r="88" spans="1:4" ht="16.5" thickBot="1" x14ac:dyDescent="0.3">
      <c r="A88" s="94"/>
      <c r="B88" s="51" t="s">
        <v>89</v>
      </c>
      <c r="C88" s="30" t="s">
        <v>5</v>
      </c>
      <c r="D88" s="31" t="s">
        <v>264</v>
      </c>
    </row>
    <row r="89" spans="1:4" x14ac:dyDescent="0.25">
      <c r="A89" s="98">
        <v>13</v>
      </c>
      <c r="B89" s="25" t="s">
        <v>87</v>
      </c>
      <c r="C89" s="26" t="s">
        <v>5</v>
      </c>
      <c r="D89" s="27" t="s">
        <v>277</v>
      </c>
    </row>
    <row r="90" spans="1:4" x14ac:dyDescent="0.25">
      <c r="A90" s="99"/>
      <c r="B90" s="7" t="s">
        <v>59</v>
      </c>
      <c r="C90" s="5" t="s">
        <v>5</v>
      </c>
      <c r="D90" s="28" t="s">
        <v>267</v>
      </c>
    </row>
    <row r="91" spans="1:4" x14ac:dyDescent="0.25">
      <c r="A91" s="99"/>
      <c r="B91" s="7" t="s">
        <v>88</v>
      </c>
      <c r="C91" s="5" t="s">
        <v>13</v>
      </c>
      <c r="D91" s="28">
        <v>5300</v>
      </c>
    </row>
    <row r="92" spans="1:4" ht="31.5" x14ac:dyDescent="0.25">
      <c r="A92" s="99"/>
      <c r="B92" s="3" t="s">
        <v>174</v>
      </c>
      <c r="C92" s="5" t="s">
        <v>5</v>
      </c>
      <c r="D92" s="42">
        <v>41275</v>
      </c>
    </row>
    <row r="93" spans="1:4" ht="31.5" x14ac:dyDescent="0.25">
      <c r="A93" s="99"/>
      <c r="B93" s="3" t="s">
        <v>175</v>
      </c>
      <c r="C93" s="5" t="s">
        <v>5</v>
      </c>
      <c r="D93" s="28" t="s">
        <v>17</v>
      </c>
    </row>
    <row r="94" spans="1:4" x14ac:dyDescent="0.25">
      <c r="A94" s="99"/>
      <c r="B94" s="3" t="s">
        <v>176</v>
      </c>
      <c r="C94" s="5" t="s">
        <v>5</v>
      </c>
      <c r="D94" s="28" t="s">
        <v>244</v>
      </c>
    </row>
    <row r="95" spans="1:4" ht="16.5" thickBot="1" x14ac:dyDescent="0.3">
      <c r="A95" s="100"/>
      <c r="B95" s="51" t="s">
        <v>89</v>
      </c>
      <c r="C95" s="30" t="s">
        <v>5</v>
      </c>
      <c r="D95" s="31" t="s">
        <v>278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zoomScaleNormal="100"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89" t="s">
        <v>100</v>
      </c>
      <c r="B1" s="89"/>
      <c r="C1" s="89"/>
      <c r="D1" s="89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42339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246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247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241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248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249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296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177</v>
      </c>
      <c r="C13" s="5" t="s">
        <v>5</v>
      </c>
      <c r="D13" s="28" t="s">
        <v>250</v>
      </c>
    </row>
    <row r="14" spans="1:4" s="6" customFormat="1" ht="33" customHeight="1" x14ac:dyDescent="0.25">
      <c r="A14" s="40"/>
      <c r="B14" s="7" t="s">
        <v>178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101" t="s">
        <v>99</v>
      </c>
      <c r="B15" s="102"/>
      <c r="C15" s="102"/>
      <c r="D15" s="103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297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251</v>
      </c>
    </row>
    <row r="19" spans="1:4" ht="31.5" x14ac:dyDescent="0.25">
      <c r="A19" s="40"/>
      <c r="B19" s="7" t="s">
        <v>92</v>
      </c>
      <c r="C19" s="5" t="s">
        <v>5</v>
      </c>
      <c r="D19" s="28" t="s">
        <v>247</v>
      </c>
    </row>
    <row r="20" spans="1:4" x14ac:dyDescent="0.25">
      <c r="A20" s="40"/>
      <c r="B20" s="3" t="s">
        <v>59</v>
      </c>
      <c r="C20" s="5" t="s">
        <v>5</v>
      </c>
      <c r="D20" s="28" t="s">
        <v>241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259</v>
      </c>
    </row>
    <row r="23" spans="1:4" ht="31.5" x14ac:dyDescent="0.25">
      <c r="A23" s="40"/>
      <c r="B23" s="3" t="s">
        <v>95</v>
      </c>
      <c r="C23" s="5" t="s">
        <v>5</v>
      </c>
      <c r="D23" s="41" t="s">
        <v>253</v>
      </c>
    </row>
    <row r="24" spans="1:4" ht="63" x14ac:dyDescent="0.25">
      <c r="A24" s="40"/>
      <c r="B24" s="3" t="s">
        <v>96</v>
      </c>
      <c r="C24" s="5" t="s">
        <v>5</v>
      </c>
      <c r="D24" s="28" t="s">
        <v>298</v>
      </c>
    </row>
    <row r="25" spans="1:4" x14ac:dyDescent="0.25">
      <c r="A25" s="40"/>
      <c r="B25" s="7" t="s">
        <v>97</v>
      </c>
      <c r="C25" s="5" t="s">
        <v>5</v>
      </c>
      <c r="D25" s="42" t="s">
        <v>299</v>
      </c>
    </row>
    <row r="26" spans="1:4" ht="15.75" customHeight="1" x14ac:dyDescent="0.25">
      <c r="A26" s="40"/>
      <c r="B26" s="52" t="s">
        <v>177</v>
      </c>
      <c r="C26" s="5" t="s">
        <v>5</v>
      </c>
      <c r="D26" s="28" t="s">
        <v>268</v>
      </c>
    </row>
    <row r="27" spans="1:4" ht="31.5" x14ac:dyDescent="0.25">
      <c r="A27" s="40"/>
      <c r="B27" s="7" t="s">
        <v>178</v>
      </c>
      <c r="C27" s="5" t="s">
        <v>5</v>
      </c>
      <c r="D27" s="28">
        <v>2.8000000000000001E-2</v>
      </c>
    </row>
    <row r="28" spans="1:4" ht="15.75" customHeight="1" x14ac:dyDescent="0.25">
      <c r="A28" s="101" t="s">
        <v>99</v>
      </c>
      <c r="B28" s="102"/>
      <c r="C28" s="102"/>
      <c r="D28" s="103"/>
    </row>
    <row r="29" spans="1:4" ht="79.5" thickBot="1" x14ac:dyDescent="0.3">
      <c r="A29" s="43"/>
      <c r="B29" s="44" t="s">
        <v>99</v>
      </c>
      <c r="C29" s="30" t="s">
        <v>5</v>
      </c>
      <c r="D29" s="31" t="s">
        <v>297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254</v>
      </c>
    </row>
    <row r="32" spans="1:4" ht="31.5" x14ac:dyDescent="0.25">
      <c r="A32" s="40"/>
      <c r="B32" s="7" t="s">
        <v>92</v>
      </c>
      <c r="C32" s="5" t="s">
        <v>5</v>
      </c>
      <c r="D32" s="28" t="s">
        <v>247</v>
      </c>
    </row>
    <row r="33" spans="1:4" x14ac:dyDescent="0.25">
      <c r="A33" s="40"/>
      <c r="B33" s="3" t="s">
        <v>59</v>
      </c>
      <c r="C33" s="5" t="s">
        <v>5</v>
      </c>
      <c r="D33" s="28" t="s">
        <v>255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259</v>
      </c>
    </row>
    <row r="36" spans="1:4" ht="31.5" x14ac:dyDescent="0.25">
      <c r="A36" s="40"/>
      <c r="B36" s="3" t="s">
        <v>95</v>
      </c>
      <c r="C36" s="5" t="s">
        <v>5</v>
      </c>
      <c r="D36" s="41" t="s">
        <v>253</v>
      </c>
    </row>
    <row r="37" spans="1:4" ht="63" x14ac:dyDescent="0.25">
      <c r="A37" s="40"/>
      <c r="B37" s="3" t="s">
        <v>96</v>
      </c>
      <c r="C37" s="5" t="s">
        <v>5</v>
      </c>
      <c r="D37" s="28" t="s">
        <v>300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15.75" customHeight="1" x14ac:dyDescent="0.25">
      <c r="A39" s="40"/>
      <c r="B39" s="52" t="s">
        <v>177</v>
      </c>
      <c r="C39" s="5" t="s">
        <v>5</v>
      </c>
      <c r="D39" s="28">
        <v>2.7E-2</v>
      </c>
    </row>
    <row r="40" spans="1:4" ht="31.5" x14ac:dyDescent="0.25">
      <c r="A40" s="40"/>
      <c r="B40" s="52" t="s">
        <v>178</v>
      </c>
      <c r="C40" s="5" t="s">
        <v>5</v>
      </c>
      <c r="D40" s="61">
        <v>2.8000000000000001E-2</v>
      </c>
    </row>
    <row r="41" spans="1:4" ht="15.75" customHeight="1" x14ac:dyDescent="0.25">
      <c r="A41" s="101" t="s">
        <v>99</v>
      </c>
      <c r="B41" s="102"/>
      <c r="C41" s="102"/>
      <c r="D41" s="103"/>
    </row>
    <row r="42" spans="1:4" ht="79.5" thickBot="1" x14ac:dyDescent="0.3">
      <c r="A42" s="43"/>
      <c r="B42" s="44" t="s">
        <v>99</v>
      </c>
      <c r="C42" s="30" t="s">
        <v>5</v>
      </c>
      <c r="D42" s="31" t="s">
        <v>297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256</v>
      </c>
    </row>
    <row r="45" spans="1:4" ht="31.5" x14ac:dyDescent="0.25">
      <c r="A45" s="40"/>
      <c r="B45" s="7" t="s">
        <v>92</v>
      </c>
      <c r="C45" s="5" t="s">
        <v>5</v>
      </c>
      <c r="D45" s="28" t="s">
        <v>247</v>
      </c>
    </row>
    <row r="46" spans="1:4" x14ac:dyDescent="0.25">
      <c r="A46" s="40"/>
      <c r="B46" s="3" t="s">
        <v>59</v>
      </c>
      <c r="C46" s="5" t="s">
        <v>5</v>
      </c>
      <c r="D46" s="28" t="s">
        <v>241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248</v>
      </c>
    </row>
    <row r="49" spans="1:4" ht="31.5" x14ac:dyDescent="0.25">
      <c r="A49" s="40"/>
      <c r="B49" s="3" t="s">
        <v>95</v>
      </c>
      <c r="C49" s="5" t="s">
        <v>5</v>
      </c>
      <c r="D49" s="41" t="s">
        <v>249</v>
      </c>
    </row>
    <row r="50" spans="1:4" ht="78.75" x14ac:dyDescent="0.25">
      <c r="A50" s="40"/>
      <c r="B50" s="3" t="s">
        <v>96</v>
      </c>
      <c r="C50" s="5" t="s">
        <v>5</v>
      </c>
      <c r="D50" s="28" t="s">
        <v>301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15.75" customHeight="1" x14ac:dyDescent="0.25">
      <c r="A52" s="40"/>
      <c r="B52" s="52" t="s">
        <v>177</v>
      </c>
      <c r="C52" s="5" t="s">
        <v>5</v>
      </c>
      <c r="D52" s="28">
        <v>9.31</v>
      </c>
    </row>
    <row r="53" spans="1:4" ht="31.5" x14ac:dyDescent="0.25">
      <c r="A53" s="40"/>
      <c r="B53" s="7" t="s">
        <v>178</v>
      </c>
      <c r="C53" s="5" t="s">
        <v>5</v>
      </c>
      <c r="D53" s="28">
        <v>0</v>
      </c>
    </row>
    <row r="54" spans="1:4" ht="15.75" customHeight="1" x14ac:dyDescent="0.25">
      <c r="A54" s="101" t="s">
        <v>99</v>
      </c>
      <c r="B54" s="102"/>
      <c r="C54" s="102"/>
      <c r="D54" s="103"/>
    </row>
    <row r="55" spans="1:4" ht="79.5" thickBot="1" x14ac:dyDescent="0.3">
      <c r="A55" s="43"/>
      <c r="B55" s="44" t="s">
        <v>99</v>
      </c>
      <c r="C55" s="30" t="s">
        <v>5</v>
      </c>
      <c r="D55" s="31" t="s">
        <v>297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299</v>
      </c>
    </row>
    <row r="57" spans="1:4" x14ac:dyDescent="0.25">
      <c r="A57" s="40"/>
      <c r="B57" s="7" t="s">
        <v>91</v>
      </c>
      <c r="C57" s="5" t="s">
        <v>5</v>
      </c>
      <c r="D57" s="28" t="s">
        <v>257</v>
      </c>
    </row>
    <row r="58" spans="1:4" ht="31.5" x14ac:dyDescent="0.25">
      <c r="A58" s="40"/>
      <c r="B58" s="7" t="s">
        <v>92</v>
      </c>
      <c r="C58" s="5" t="s">
        <v>5</v>
      </c>
      <c r="D58" s="28" t="s">
        <v>247</v>
      </c>
    </row>
    <row r="59" spans="1:4" x14ac:dyDescent="0.25">
      <c r="A59" s="40"/>
      <c r="B59" s="3" t="s">
        <v>59</v>
      </c>
      <c r="C59" s="5" t="s">
        <v>5</v>
      </c>
      <c r="D59" s="28" t="s">
        <v>258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252</v>
      </c>
    </row>
    <row r="62" spans="1:4" ht="31.5" x14ac:dyDescent="0.25">
      <c r="A62" s="40"/>
      <c r="B62" s="3" t="s">
        <v>95</v>
      </c>
      <c r="C62" s="5" t="s">
        <v>5</v>
      </c>
      <c r="D62" s="41" t="s">
        <v>249</v>
      </c>
    </row>
    <row r="63" spans="1:4" ht="63" x14ac:dyDescent="0.25">
      <c r="A63" s="40"/>
      <c r="B63" s="3" t="s">
        <v>96</v>
      </c>
      <c r="C63" s="5" t="s">
        <v>5</v>
      </c>
      <c r="D63" s="28" t="s">
        <v>302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15.75" customHeight="1" x14ac:dyDescent="0.25">
      <c r="A65" s="40"/>
      <c r="B65" s="7" t="s">
        <v>177</v>
      </c>
      <c r="C65" s="5" t="s">
        <v>5</v>
      </c>
      <c r="D65" s="28" t="s">
        <v>292</v>
      </c>
    </row>
    <row r="66" spans="1:4" ht="76.5" x14ac:dyDescent="0.25">
      <c r="A66" s="40"/>
      <c r="B66" s="7" t="s">
        <v>178</v>
      </c>
      <c r="C66" s="5" t="s">
        <v>5</v>
      </c>
      <c r="D66" s="61" t="s">
        <v>293</v>
      </c>
    </row>
    <row r="67" spans="1:4" ht="15.75" customHeight="1" x14ac:dyDescent="0.25">
      <c r="A67" s="101" t="s">
        <v>99</v>
      </c>
      <c r="B67" s="102"/>
      <c r="C67" s="102"/>
      <c r="D67" s="103"/>
    </row>
    <row r="68" spans="1:4" ht="79.5" thickBot="1" x14ac:dyDescent="0.3">
      <c r="A68" s="43"/>
      <c r="B68" s="44" t="s">
        <v>99</v>
      </c>
      <c r="C68" s="30" t="s">
        <v>5</v>
      </c>
      <c r="D68" s="31" t="s">
        <v>297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5" t="s">
        <v>104</v>
      </c>
      <c r="B1" s="105"/>
      <c r="C1" s="105"/>
      <c r="D1" s="105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s="6" customFormat="1" ht="20.100000000000001" customHeight="1" x14ac:dyDescent="0.25">
      <c r="A5" s="4" t="s">
        <v>9</v>
      </c>
      <c r="B5" s="7" t="s">
        <v>179</v>
      </c>
      <c r="C5" s="5" t="s">
        <v>5</v>
      </c>
      <c r="D5" s="5" t="s">
        <v>269</v>
      </c>
    </row>
    <row r="6" spans="1:4" s="6" customFormat="1" ht="20.100000000000001" customHeight="1" x14ac:dyDescent="0.25">
      <c r="A6" s="4" t="s">
        <v>10</v>
      </c>
      <c r="B6" s="7" t="s">
        <v>180</v>
      </c>
      <c r="C6" s="5" t="s">
        <v>5</v>
      </c>
      <c r="D6" s="5" t="s">
        <v>269</v>
      </c>
    </row>
    <row r="7" spans="1:4" s="6" customFormat="1" ht="47.25" x14ac:dyDescent="0.25">
      <c r="A7" s="4" t="s">
        <v>11</v>
      </c>
      <c r="B7" s="7" t="s">
        <v>181</v>
      </c>
      <c r="C7" s="5" t="s">
        <v>7</v>
      </c>
      <c r="D7" s="5"/>
    </row>
    <row r="8" spans="1:4" s="6" customFormat="1" ht="51" customHeight="1" thickBot="1" x14ac:dyDescent="0.3">
      <c r="A8" s="104" t="s">
        <v>182</v>
      </c>
      <c r="B8" s="104"/>
      <c r="C8" s="104"/>
      <c r="D8" s="104"/>
    </row>
    <row r="9" spans="1:4" s="6" customFormat="1" ht="37.5" customHeight="1" x14ac:dyDescent="0.25">
      <c r="A9" s="92">
        <v>1</v>
      </c>
      <c r="B9" s="55" t="s">
        <v>183</v>
      </c>
      <c r="C9" s="26" t="s">
        <v>5</v>
      </c>
      <c r="D9" s="27" t="s">
        <v>270</v>
      </c>
    </row>
    <row r="10" spans="1:4" s="6" customFormat="1" ht="20.100000000000001" customHeight="1" x14ac:dyDescent="0.25">
      <c r="A10" s="93"/>
      <c r="B10" s="7" t="s">
        <v>184</v>
      </c>
      <c r="C10" s="5" t="s">
        <v>5</v>
      </c>
      <c r="D10" s="28">
        <v>3812064211</v>
      </c>
    </row>
    <row r="11" spans="1:4" s="6" customFormat="1" ht="40.5" customHeight="1" x14ac:dyDescent="0.25">
      <c r="A11" s="93"/>
      <c r="B11" s="7" t="s">
        <v>101</v>
      </c>
      <c r="C11" s="5" t="s">
        <v>5</v>
      </c>
      <c r="D11" s="28" t="s">
        <v>271</v>
      </c>
    </row>
    <row r="12" spans="1:4" s="6" customFormat="1" ht="20.100000000000001" customHeight="1" x14ac:dyDescent="0.25">
      <c r="A12" s="93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94"/>
      <c r="B13" s="44" t="s">
        <v>103</v>
      </c>
      <c r="C13" s="30" t="s">
        <v>13</v>
      </c>
      <c r="D13" s="31">
        <v>400</v>
      </c>
    </row>
    <row r="14" spans="1:4" x14ac:dyDescent="0.25">
      <c r="A14" s="92">
        <v>2</v>
      </c>
      <c r="B14" s="55" t="s">
        <v>183</v>
      </c>
      <c r="C14" s="26" t="s">
        <v>5</v>
      </c>
      <c r="D14" s="27" t="s">
        <v>273</v>
      </c>
    </row>
    <row r="15" spans="1:4" x14ac:dyDescent="0.25">
      <c r="A15" s="93"/>
      <c r="B15" s="7" t="s">
        <v>184</v>
      </c>
      <c r="C15" s="5" t="s">
        <v>5</v>
      </c>
      <c r="D15" s="28">
        <v>3812125898</v>
      </c>
    </row>
    <row r="16" spans="1:4" x14ac:dyDescent="0.25">
      <c r="A16" s="93"/>
      <c r="B16" s="7" t="s">
        <v>101</v>
      </c>
      <c r="C16" s="5" t="s">
        <v>5</v>
      </c>
      <c r="D16" s="28" t="s">
        <v>274</v>
      </c>
    </row>
    <row r="17" spans="1:4" x14ac:dyDescent="0.25">
      <c r="A17" s="93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94"/>
      <c r="B18" s="44" t="s">
        <v>103</v>
      </c>
      <c r="C18" s="30" t="s">
        <v>13</v>
      </c>
      <c r="D18" s="31">
        <v>400</v>
      </c>
    </row>
    <row r="19" spans="1:4" ht="31.5" x14ac:dyDescent="0.25">
      <c r="A19" s="92">
        <v>3</v>
      </c>
      <c r="B19" s="55" t="s">
        <v>183</v>
      </c>
      <c r="C19" s="26" t="s">
        <v>5</v>
      </c>
      <c r="D19" s="27" t="s">
        <v>286</v>
      </c>
    </row>
    <row r="20" spans="1:4" x14ac:dyDescent="0.25">
      <c r="A20" s="93"/>
      <c r="B20" s="7" t="s">
        <v>184</v>
      </c>
      <c r="C20" s="5" t="s">
        <v>5</v>
      </c>
      <c r="D20" s="28">
        <v>3849011544</v>
      </c>
    </row>
    <row r="21" spans="1:4" x14ac:dyDescent="0.25">
      <c r="A21" s="93"/>
      <c r="B21" s="7" t="s">
        <v>101</v>
      </c>
      <c r="C21" s="5" t="s">
        <v>5</v>
      </c>
      <c r="D21" s="28" t="s">
        <v>287</v>
      </c>
    </row>
    <row r="22" spans="1:4" x14ac:dyDescent="0.25">
      <c r="A22" s="93"/>
      <c r="B22" s="7" t="s">
        <v>102</v>
      </c>
      <c r="C22" s="5" t="s">
        <v>5</v>
      </c>
      <c r="D22" s="42">
        <v>41640</v>
      </c>
    </row>
    <row r="23" spans="1:4" ht="16.5" thickBot="1" x14ac:dyDescent="0.3">
      <c r="A23" s="94"/>
      <c r="B23" s="44" t="s">
        <v>103</v>
      </c>
      <c r="C23" s="30" t="s">
        <v>13</v>
      </c>
      <c r="D23" s="31">
        <v>400</v>
      </c>
    </row>
    <row r="24" spans="1:4" x14ac:dyDescent="0.25">
      <c r="A24" s="92">
        <v>4</v>
      </c>
      <c r="B24" s="55" t="s">
        <v>183</v>
      </c>
      <c r="C24" s="26" t="s">
        <v>5</v>
      </c>
      <c r="D24" s="27" t="s">
        <v>288</v>
      </c>
    </row>
    <row r="25" spans="1:4" x14ac:dyDescent="0.25">
      <c r="A25" s="93"/>
      <c r="B25" s="7" t="s">
        <v>184</v>
      </c>
      <c r="C25" s="5" t="s">
        <v>5</v>
      </c>
      <c r="D25" s="28">
        <v>7713076301</v>
      </c>
    </row>
    <row r="26" spans="1:4" x14ac:dyDescent="0.25">
      <c r="A26" s="93"/>
      <c r="B26" s="7" t="s">
        <v>101</v>
      </c>
      <c r="C26" s="5" t="s">
        <v>5</v>
      </c>
      <c r="D26" s="28" t="s">
        <v>289</v>
      </c>
    </row>
    <row r="27" spans="1:4" x14ac:dyDescent="0.25">
      <c r="A27" s="93"/>
      <c r="B27" s="7" t="s">
        <v>102</v>
      </c>
      <c r="C27" s="5" t="s">
        <v>5</v>
      </c>
      <c r="D27" s="42">
        <v>41640</v>
      </c>
    </row>
    <row r="28" spans="1:4" ht="16.5" thickBot="1" x14ac:dyDescent="0.3">
      <c r="A28" s="94"/>
      <c r="B28" s="44" t="s">
        <v>103</v>
      </c>
      <c r="C28" s="30" t="s">
        <v>13</v>
      </c>
      <c r="D28" s="31">
        <v>400</v>
      </c>
    </row>
    <row r="29" spans="1:4" x14ac:dyDescent="0.25">
      <c r="A29" s="92">
        <v>5</v>
      </c>
      <c r="B29" s="55" t="s">
        <v>183</v>
      </c>
      <c r="C29" s="26" t="s">
        <v>5</v>
      </c>
      <c r="D29" s="27" t="s">
        <v>290</v>
      </c>
    </row>
    <row r="30" spans="1:4" x14ac:dyDescent="0.25">
      <c r="A30" s="93"/>
      <c r="B30" s="7" t="s">
        <v>184</v>
      </c>
      <c r="C30" s="5" t="s">
        <v>5</v>
      </c>
      <c r="D30" s="28">
        <v>3849011544</v>
      </c>
    </row>
    <row r="31" spans="1:4" x14ac:dyDescent="0.25">
      <c r="A31" s="93"/>
      <c r="B31" s="7" t="s">
        <v>101</v>
      </c>
      <c r="C31" s="5" t="s">
        <v>5</v>
      </c>
      <c r="D31" s="28" t="s">
        <v>291</v>
      </c>
    </row>
    <row r="32" spans="1:4" x14ac:dyDescent="0.25">
      <c r="A32" s="93"/>
      <c r="B32" s="7" t="s">
        <v>102</v>
      </c>
      <c r="C32" s="5" t="s">
        <v>5</v>
      </c>
      <c r="D32" s="42">
        <v>41640</v>
      </c>
    </row>
    <row r="33" spans="1:4" ht="16.5" thickBot="1" x14ac:dyDescent="0.3">
      <c r="A33" s="94"/>
      <c r="B33" s="44" t="s">
        <v>103</v>
      </c>
      <c r="C33" s="30" t="s">
        <v>13</v>
      </c>
      <c r="D33" s="31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7" t="s">
        <v>109</v>
      </c>
      <c r="B1" s="97"/>
      <c r="C1" s="97"/>
      <c r="D1" s="97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ht="20.100000000000001" customHeight="1" x14ac:dyDescent="0.25">
      <c r="A5" s="91" t="s">
        <v>105</v>
      </c>
      <c r="B5" s="91"/>
      <c r="C5" s="91"/>
      <c r="D5" s="91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6" t="s">
        <v>260</v>
      </c>
      <c r="C10" s="106"/>
      <c r="D10" s="106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7" t="s">
        <v>112</v>
      </c>
      <c r="B1" s="97"/>
      <c r="C1" s="97"/>
      <c r="D1" s="97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285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207</v>
      </c>
    </row>
    <row r="8" spans="1:8" x14ac:dyDescent="0.25">
      <c r="H8" s="1" t="s">
        <v>272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abSelected="1" topLeftCell="A84" zoomScale="115" zoomScaleNormal="115" workbookViewId="0">
      <selection activeCell="D92" sqref="D92:G94"/>
    </sheetView>
  </sheetViews>
  <sheetFormatPr defaultRowHeight="15.75" x14ac:dyDescent="0.25"/>
  <cols>
    <col min="1" max="1" width="7.85546875" style="1" customWidth="1"/>
    <col min="2" max="2" width="47.28515625" style="16" customWidth="1"/>
    <col min="3" max="3" width="16.140625" style="1" customWidth="1"/>
    <col min="4" max="4" width="17.42578125" style="1" customWidth="1"/>
    <col min="5" max="5" width="12.7109375" style="1" customWidth="1"/>
    <col min="6" max="6" width="12.28515625" style="1" customWidth="1"/>
    <col min="7" max="7" width="12" style="1" customWidth="1"/>
    <col min="8" max="16384" width="9.140625" style="1"/>
  </cols>
  <sheetData>
    <row r="1" spans="1:7" x14ac:dyDescent="0.25">
      <c r="E1" s="110" t="s">
        <v>303</v>
      </c>
      <c r="F1" s="110"/>
      <c r="G1" s="110"/>
    </row>
    <row r="2" spans="1:7" ht="18.75" x14ac:dyDescent="0.3">
      <c r="B2" s="111" t="s">
        <v>304</v>
      </c>
      <c r="C2" s="112"/>
      <c r="D2" s="112"/>
      <c r="E2" s="110"/>
      <c r="F2" s="110"/>
      <c r="G2" s="110"/>
    </row>
    <row r="3" spans="1:7" ht="18.75" x14ac:dyDescent="0.3">
      <c r="B3" s="113" t="s">
        <v>305</v>
      </c>
      <c r="C3" s="113"/>
      <c r="D3" s="113"/>
      <c r="E3" s="110"/>
      <c r="F3" s="110"/>
      <c r="G3" s="110"/>
    </row>
    <row r="4" spans="1:7" ht="35.25" customHeight="1" x14ac:dyDescent="0.25">
      <c r="E4" s="110"/>
      <c r="F4" s="110"/>
      <c r="G4" s="110"/>
    </row>
    <row r="5" spans="1:7" ht="42.75" customHeight="1" x14ac:dyDescent="0.25">
      <c r="A5" s="114" t="s">
        <v>361</v>
      </c>
      <c r="B5" s="114"/>
      <c r="C5" s="114"/>
      <c r="D5" s="114"/>
      <c r="E5" s="114"/>
    </row>
    <row r="7" spans="1:7" x14ac:dyDescent="0.25">
      <c r="A7" s="2" t="s">
        <v>0</v>
      </c>
      <c r="B7" s="17" t="s">
        <v>1</v>
      </c>
      <c r="C7" s="2" t="s">
        <v>2</v>
      </c>
      <c r="D7" s="2" t="s">
        <v>3</v>
      </c>
    </row>
    <row r="8" spans="1:7" ht="18.75" customHeight="1" x14ac:dyDescent="0.25">
      <c r="A8" s="4" t="s">
        <v>8</v>
      </c>
      <c r="B8" s="18" t="s">
        <v>4</v>
      </c>
      <c r="C8" s="5" t="s">
        <v>5</v>
      </c>
      <c r="D8" s="48">
        <v>42825</v>
      </c>
      <c r="E8" s="6"/>
      <c r="F8" s="6"/>
      <c r="G8" s="6"/>
    </row>
    <row r="9" spans="1:7" ht="21" customHeight="1" x14ac:dyDescent="0.25">
      <c r="A9" s="4" t="s">
        <v>9</v>
      </c>
      <c r="B9" s="18" t="s">
        <v>113</v>
      </c>
      <c r="C9" s="5" t="s">
        <v>5</v>
      </c>
      <c r="D9" s="48">
        <v>42370</v>
      </c>
      <c r="E9" s="6"/>
      <c r="F9" s="6"/>
      <c r="G9" s="6"/>
    </row>
    <row r="10" spans="1:7" ht="15.75" customHeight="1" x14ac:dyDescent="0.25">
      <c r="A10" s="4" t="s">
        <v>10</v>
      </c>
      <c r="B10" s="18" t="s">
        <v>114</v>
      </c>
      <c r="C10" s="5" t="s">
        <v>5</v>
      </c>
      <c r="D10" s="48">
        <v>42735</v>
      </c>
      <c r="E10" s="6"/>
      <c r="F10" s="6"/>
      <c r="G10" s="6"/>
    </row>
    <row r="11" spans="1:7" ht="33" customHeight="1" x14ac:dyDescent="0.25">
      <c r="A11" s="88" t="s">
        <v>185</v>
      </c>
      <c r="B11" s="88"/>
      <c r="C11" s="88"/>
      <c r="D11" s="88"/>
      <c r="E11" s="6"/>
      <c r="F11" s="6"/>
      <c r="G11" s="6"/>
    </row>
    <row r="12" spans="1:7" ht="31.5" x14ac:dyDescent="0.25">
      <c r="A12" s="4">
        <v>4</v>
      </c>
      <c r="B12" s="19" t="s">
        <v>115</v>
      </c>
      <c r="C12" s="5" t="s">
        <v>13</v>
      </c>
      <c r="D12" s="5"/>
      <c r="E12" s="6"/>
      <c r="F12" s="6"/>
      <c r="G12" s="6"/>
    </row>
    <row r="13" spans="1:7" x14ac:dyDescent="0.25">
      <c r="A13" s="4">
        <v>5</v>
      </c>
      <c r="B13" s="9" t="s">
        <v>124</v>
      </c>
      <c r="C13" s="5" t="s">
        <v>13</v>
      </c>
      <c r="D13" s="5">
        <v>0</v>
      </c>
      <c r="E13" s="6"/>
      <c r="F13" s="6"/>
      <c r="G13" s="6"/>
    </row>
    <row r="14" spans="1:7" x14ac:dyDescent="0.25">
      <c r="A14" s="4">
        <v>6</v>
      </c>
      <c r="B14" s="9" t="s">
        <v>125</v>
      </c>
      <c r="C14" s="5" t="s">
        <v>13</v>
      </c>
      <c r="D14" s="5">
        <v>182430.32</v>
      </c>
      <c r="E14" s="6"/>
      <c r="F14" s="6"/>
      <c r="G14" s="6"/>
    </row>
    <row r="15" spans="1:7" ht="38.25" customHeight="1" x14ac:dyDescent="0.25">
      <c r="A15" s="4">
        <v>7</v>
      </c>
      <c r="B15" s="19" t="s">
        <v>186</v>
      </c>
      <c r="C15" s="5" t="s">
        <v>13</v>
      </c>
      <c r="D15" s="49">
        <f>D16+D17</f>
        <v>496099.68000000005</v>
      </c>
      <c r="E15" s="6"/>
      <c r="F15" s="6"/>
      <c r="G15" s="6"/>
    </row>
    <row r="16" spans="1:7" x14ac:dyDescent="0.25">
      <c r="A16" s="4">
        <v>8</v>
      </c>
      <c r="B16" s="9" t="s">
        <v>126</v>
      </c>
      <c r="C16" s="5" t="s">
        <v>13</v>
      </c>
      <c r="D16" s="62">
        <v>388043.28</v>
      </c>
      <c r="E16" s="6"/>
      <c r="F16" s="6"/>
      <c r="G16" s="6"/>
    </row>
    <row r="17" spans="1:7" x14ac:dyDescent="0.25">
      <c r="A17" s="4">
        <v>9</v>
      </c>
      <c r="B17" s="9" t="s">
        <v>127</v>
      </c>
      <c r="C17" s="5" t="s">
        <v>13</v>
      </c>
      <c r="D17" s="62">
        <v>108056.4</v>
      </c>
      <c r="E17" s="6"/>
      <c r="F17" s="6"/>
      <c r="G17" s="6"/>
    </row>
    <row r="18" spans="1:7" x14ac:dyDescent="0.25">
      <c r="A18" s="4">
        <v>10</v>
      </c>
      <c r="B18" s="19" t="s">
        <v>116</v>
      </c>
      <c r="C18" s="5" t="s">
        <v>13</v>
      </c>
      <c r="D18" s="49">
        <f>D19+D24</f>
        <v>506260.17</v>
      </c>
      <c r="E18" s="6"/>
      <c r="F18" s="6"/>
      <c r="G18" s="6"/>
    </row>
    <row r="19" spans="1:7" x14ac:dyDescent="0.25">
      <c r="A19" s="4">
        <v>11</v>
      </c>
      <c r="B19" s="9" t="s">
        <v>187</v>
      </c>
      <c r="C19" s="5" t="s">
        <v>13</v>
      </c>
      <c r="D19" s="49">
        <f>D20+D21</f>
        <v>496660.17</v>
      </c>
      <c r="E19" s="6"/>
      <c r="F19" s="6"/>
      <c r="G19" s="6"/>
    </row>
    <row r="20" spans="1:7" x14ac:dyDescent="0.25">
      <c r="A20" s="4"/>
      <c r="B20" s="9" t="s">
        <v>126</v>
      </c>
      <c r="C20" s="5" t="s">
        <v>13</v>
      </c>
      <c r="D20" s="62">
        <v>388072.88</v>
      </c>
      <c r="E20" s="6"/>
      <c r="F20" s="6"/>
      <c r="G20" s="6"/>
    </row>
    <row r="21" spans="1:7" x14ac:dyDescent="0.25">
      <c r="A21" s="4"/>
      <c r="B21" s="9" t="s">
        <v>127</v>
      </c>
      <c r="C21" s="5" t="s">
        <v>13</v>
      </c>
      <c r="D21" s="62">
        <v>108587.29</v>
      </c>
      <c r="E21" s="6"/>
      <c r="F21" s="6"/>
      <c r="G21" s="6"/>
    </row>
    <row r="22" spans="1:7" x14ac:dyDescent="0.25">
      <c r="A22" s="4">
        <v>12</v>
      </c>
      <c r="B22" s="9" t="s">
        <v>188</v>
      </c>
      <c r="C22" s="5" t="s">
        <v>13</v>
      </c>
      <c r="D22" s="5">
        <v>0</v>
      </c>
      <c r="E22" s="6"/>
      <c r="F22" s="6"/>
      <c r="G22" s="6"/>
    </row>
    <row r="23" spans="1:7" x14ac:dyDescent="0.25">
      <c r="A23" s="4">
        <v>13</v>
      </c>
      <c r="B23" s="9" t="s">
        <v>128</v>
      </c>
      <c r="C23" s="5" t="s">
        <v>13</v>
      </c>
      <c r="D23" s="5">
        <v>0</v>
      </c>
      <c r="E23" s="6"/>
      <c r="F23" s="6"/>
      <c r="G23" s="6"/>
    </row>
    <row r="24" spans="1:7" ht="31.5" x14ac:dyDescent="0.25">
      <c r="A24" s="4">
        <v>14</v>
      </c>
      <c r="B24" s="9" t="s">
        <v>129</v>
      </c>
      <c r="C24" s="5" t="s">
        <v>13</v>
      </c>
      <c r="D24" s="5">
        <f>800*12</f>
        <v>9600</v>
      </c>
      <c r="E24" s="6"/>
      <c r="F24" s="6"/>
      <c r="G24" s="6"/>
    </row>
    <row r="25" spans="1:7" x14ac:dyDescent="0.25">
      <c r="A25" s="4">
        <v>15</v>
      </c>
      <c r="B25" s="9" t="s">
        <v>130</v>
      </c>
      <c r="C25" s="5" t="s">
        <v>13</v>
      </c>
      <c r="D25" s="5">
        <v>0</v>
      </c>
      <c r="E25" s="6"/>
      <c r="F25" s="6"/>
      <c r="G25" s="6"/>
    </row>
    <row r="26" spans="1:7" ht="47.25" x14ac:dyDescent="0.25">
      <c r="A26" s="63">
        <v>16</v>
      </c>
      <c r="B26" s="64" t="s">
        <v>306</v>
      </c>
      <c r="C26" s="65" t="s">
        <v>13</v>
      </c>
      <c r="D26" s="66">
        <f>D18+D24-D14</f>
        <v>333429.84999999998</v>
      </c>
      <c r="E26" s="6"/>
      <c r="F26" s="6"/>
      <c r="G26" s="6"/>
    </row>
    <row r="27" spans="1:7" ht="31.5" x14ac:dyDescent="0.25">
      <c r="A27" s="4">
        <v>17</v>
      </c>
      <c r="B27" s="19" t="s">
        <v>117</v>
      </c>
      <c r="C27" s="5" t="s">
        <v>13</v>
      </c>
      <c r="D27" s="49">
        <v>0</v>
      </c>
      <c r="E27" s="6"/>
      <c r="F27" s="6"/>
      <c r="G27" s="6"/>
    </row>
    <row r="28" spans="1:7" x14ac:dyDescent="0.25">
      <c r="A28" s="4">
        <v>18</v>
      </c>
      <c r="B28" s="9" t="s">
        <v>122</v>
      </c>
      <c r="C28" s="5" t="s">
        <v>13</v>
      </c>
      <c r="D28" s="5">
        <v>0</v>
      </c>
      <c r="E28" s="6"/>
      <c r="F28" s="6"/>
      <c r="G28" s="6"/>
    </row>
    <row r="29" spans="1:7" x14ac:dyDescent="0.25">
      <c r="A29" s="4">
        <v>19</v>
      </c>
      <c r="B29" s="9" t="s">
        <v>123</v>
      </c>
      <c r="C29" s="5" t="s">
        <v>13</v>
      </c>
      <c r="D29" s="49">
        <v>182430.32</v>
      </c>
      <c r="E29" s="6"/>
      <c r="F29" s="6"/>
      <c r="G29" s="6"/>
    </row>
    <row r="30" spans="1:7" ht="36" customHeight="1" x14ac:dyDescent="0.25">
      <c r="A30" s="115" t="s">
        <v>307</v>
      </c>
      <c r="B30" s="115"/>
      <c r="C30" s="115"/>
      <c r="D30" s="115"/>
      <c r="E30" s="6"/>
      <c r="F30" s="6"/>
      <c r="G30" s="6"/>
    </row>
    <row r="31" spans="1:7" ht="63" x14ac:dyDescent="0.25">
      <c r="A31" s="59">
        <v>21</v>
      </c>
      <c r="B31" s="59" t="s">
        <v>308</v>
      </c>
      <c r="C31" s="59" t="s">
        <v>309</v>
      </c>
      <c r="D31" s="59" t="s">
        <v>310</v>
      </c>
      <c r="E31" s="6"/>
      <c r="F31" s="6"/>
      <c r="G31" s="6"/>
    </row>
    <row r="32" spans="1:7" x14ac:dyDescent="0.25">
      <c r="A32" s="59"/>
      <c r="B32" s="67" t="s">
        <v>311</v>
      </c>
      <c r="C32" s="59"/>
      <c r="D32" s="59"/>
      <c r="E32" s="6"/>
      <c r="F32" s="6"/>
      <c r="G32" s="6"/>
    </row>
    <row r="33" spans="1:7" ht="31.5" x14ac:dyDescent="0.25">
      <c r="A33" s="59"/>
      <c r="B33" s="67" t="s">
        <v>371</v>
      </c>
      <c r="C33" s="59"/>
      <c r="D33" s="68">
        <v>57110.224999999977</v>
      </c>
      <c r="E33" s="6"/>
      <c r="F33" s="6"/>
      <c r="G33" s="6"/>
    </row>
    <row r="34" spans="1:7" x14ac:dyDescent="0.25">
      <c r="A34" s="68" t="s">
        <v>312</v>
      </c>
      <c r="B34" s="59" t="s">
        <v>313</v>
      </c>
      <c r="C34" s="59" t="s">
        <v>375</v>
      </c>
      <c r="D34" s="68">
        <f>2.59*2036.7*12</f>
        <v>63300.635999999999</v>
      </c>
      <c r="E34" s="6"/>
      <c r="F34" s="6"/>
      <c r="G34" s="6"/>
    </row>
    <row r="35" spans="1:7" x14ac:dyDescent="0.25">
      <c r="A35" s="68" t="s">
        <v>314</v>
      </c>
      <c r="B35" s="59" t="s">
        <v>315</v>
      </c>
      <c r="C35" s="59" t="s">
        <v>376</v>
      </c>
      <c r="D35" s="68">
        <f>1.99*2036.7*12</f>
        <v>48636.396000000001</v>
      </c>
      <c r="E35" s="6"/>
      <c r="F35" s="6"/>
      <c r="G35" s="6"/>
    </row>
    <row r="36" spans="1:7" ht="47.25" x14ac:dyDescent="0.25">
      <c r="A36" s="68" t="s">
        <v>316</v>
      </c>
      <c r="B36" s="59" t="s">
        <v>317</v>
      </c>
      <c r="C36" s="59" t="s">
        <v>318</v>
      </c>
      <c r="D36" s="68">
        <v>11599.8</v>
      </c>
      <c r="E36" s="6"/>
      <c r="F36" s="6"/>
      <c r="G36" s="6"/>
    </row>
    <row r="37" spans="1:7" x14ac:dyDescent="0.25">
      <c r="A37" s="68" t="s">
        <v>319</v>
      </c>
      <c r="B37" s="69" t="s">
        <v>320</v>
      </c>
      <c r="C37" s="69" t="s">
        <v>263</v>
      </c>
      <c r="D37" s="68">
        <f>0.7*2036.7*12</f>
        <v>17108.28</v>
      </c>
      <c r="E37" s="6"/>
      <c r="F37" s="6"/>
      <c r="G37" s="6"/>
    </row>
    <row r="38" spans="1:7" ht="63" x14ac:dyDescent="0.25">
      <c r="A38" s="68" t="s">
        <v>321</v>
      </c>
      <c r="B38" s="69" t="s">
        <v>322</v>
      </c>
      <c r="C38" s="69" t="s">
        <v>323</v>
      </c>
      <c r="D38" s="68">
        <f>1.92*2036.7*12</f>
        <v>46925.567999999999</v>
      </c>
      <c r="E38" s="6"/>
      <c r="F38" s="6"/>
      <c r="G38" s="6"/>
    </row>
    <row r="39" spans="1:7" ht="47.25" x14ac:dyDescent="0.25">
      <c r="A39" s="68" t="s">
        <v>324</v>
      </c>
      <c r="B39" s="69" t="s">
        <v>325</v>
      </c>
      <c r="C39" s="69" t="s">
        <v>244</v>
      </c>
      <c r="D39" s="68">
        <f>0.83*2036.7*12</f>
        <v>20285.531999999999</v>
      </c>
      <c r="E39" s="6"/>
      <c r="F39" s="6"/>
      <c r="G39" s="6"/>
    </row>
    <row r="40" spans="1:7" ht="94.5" x14ac:dyDescent="0.25">
      <c r="A40" s="68" t="s">
        <v>326</v>
      </c>
      <c r="B40" s="69" t="s">
        <v>327</v>
      </c>
      <c r="C40" s="69" t="s">
        <v>244</v>
      </c>
      <c r="D40" s="68">
        <f>1.98*2036.7*12</f>
        <v>48391.991999999998</v>
      </c>
      <c r="E40" s="6"/>
      <c r="F40" s="6"/>
      <c r="G40" s="6"/>
    </row>
    <row r="41" spans="1:7" ht="47.25" x14ac:dyDescent="0.25">
      <c r="A41" s="68" t="s">
        <v>328</v>
      </c>
      <c r="B41" s="59" t="s">
        <v>329</v>
      </c>
      <c r="C41" s="59" t="s">
        <v>330</v>
      </c>
      <c r="D41" s="68">
        <f>2*1300</f>
        <v>2600</v>
      </c>
      <c r="E41" s="6"/>
      <c r="F41" s="6"/>
      <c r="G41" s="6"/>
    </row>
    <row r="42" spans="1:7" ht="47.25" x14ac:dyDescent="0.25">
      <c r="A42" s="68" t="s">
        <v>331</v>
      </c>
      <c r="B42" s="69" t="s">
        <v>332</v>
      </c>
      <c r="C42" s="69" t="s">
        <v>333</v>
      </c>
      <c r="D42" s="68">
        <f>5850*12</f>
        <v>70200</v>
      </c>
      <c r="E42" s="6"/>
      <c r="F42" s="6"/>
      <c r="G42" s="6"/>
    </row>
    <row r="43" spans="1:7" ht="19.5" customHeight="1" x14ac:dyDescent="0.25">
      <c r="A43" s="68" t="s">
        <v>334</v>
      </c>
      <c r="B43" s="71" t="s">
        <v>335</v>
      </c>
      <c r="C43" s="59" t="s">
        <v>362</v>
      </c>
      <c r="D43" s="68">
        <v>6000</v>
      </c>
      <c r="E43" s="6"/>
      <c r="F43" s="6"/>
      <c r="G43" s="6"/>
    </row>
    <row r="44" spans="1:7" ht="39.75" customHeight="1" x14ac:dyDescent="0.25">
      <c r="A44" s="68"/>
      <c r="B44" s="71" t="s">
        <v>369</v>
      </c>
      <c r="C44" s="59" t="s">
        <v>363</v>
      </c>
      <c r="D44" s="68">
        <f>12*600</f>
        <v>7200</v>
      </c>
      <c r="E44" s="6"/>
      <c r="F44" s="6"/>
      <c r="G44" s="6"/>
    </row>
    <row r="45" spans="1:7" ht="37.5" customHeight="1" x14ac:dyDescent="0.25">
      <c r="A45" s="68" t="s">
        <v>336</v>
      </c>
      <c r="B45" s="72" t="s">
        <v>337</v>
      </c>
      <c r="C45" s="59"/>
      <c r="D45" s="68">
        <v>4755.1000000000004</v>
      </c>
      <c r="E45" s="6"/>
      <c r="F45" s="6"/>
      <c r="G45" s="6"/>
    </row>
    <row r="46" spans="1:7" ht="24.75" customHeight="1" x14ac:dyDescent="0.25">
      <c r="A46" s="68" t="s">
        <v>338</v>
      </c>
      <c r="B46" s="71" t="s">
        <v>339</v>
      </c>
      <c r="C46" s="59"/>
      <c r="D46" s="68">
        <v>250</v>
      </c>
      <c r="E46" s="6"/>
      <c r="F46" s="6"/>
      <c r="G46" s="6"/>
    </row>
    <row r="47" spans="1:7" ht="20.25" customHeight="1" x14ac:dyDescent="0.25">
      <c r="A47" s="68" t="s">
        <v>340</v>
      </c>
      <c r="B47" s="72" t="s">
        <v>341</v>
      </c>
      <c r="C47" s="69"/>
      <c r="D47" s="70">
        <v>305</v>
      </c>
      <c r="E47" s="6"/>
      <c r="F47" s="6"/>
      <c r="G47" s="6"/>
    </row>
    <row r="48" spans="1:7" ht="36" customHeight="1" x14ac:dyDescent="0.25">
      <c r="A48" s="68" t="s">
        <v>342</v>
      </c>
      <c r="B48" s="72" t="s">
        <v>343</v>
      </c>
      <c r="C48" s="69" t="s">
        <v>344</v>
      </c>
      <c r="D48" s="70">
        <v>2450.11</v>
      </c>
      <c r="E48" s="6"/>
      <c r="F48" s="6"/>
      <c r="G48" s="6"/>
    </row>
    <row r="49" spans="1:7" ht="19.5" customHeight="1" x14ac:dyDescent="0.25">
      <c r="A49" s="68"/>
      <c r="B49" s="72" t="s">
        <v>365</v>
      </c>
      <c r="C49" s="69" t="s">
        <v>366</v>
      </c>
      <c r="D49" s="70">
        <v>575</v>
      </c>
      <c r="E49" s="6"/>
      <c r="F49" s="6"/>
      <c r="G49" s="6"/>
    </row>
    <row r="50" spans="1:7" ht="46.5" customHeight="1" x14ac:dyDescent="0.25">
      <c r="A50" s="68"/>
      <c r="B50" s="72" t="s">
        <v>367</v>
      </c>
      <c r="C50" s="69" t="s">
        <v>370</v>
      </c>
      <c r="D50" s="70">
        <v>1375</v>
      </c>
      <c r="E50" s="6"/>
      <c r="F50" s="6"/>
      <c r="G50" s="6"/>
    </row>
    <row r="51" spans="1:7" ht="33.75" customHeight="1" x14ac:dyDescent="0.25">
      <c r="A51" s="68"/>
      <c r="B51" s="72" t="s">
        <v>368</v>
      </c>
      <c r="C51" s="69"/>
      <c r="D51" s="70">
        <v>735.2</v>
      </c>
      <c r="E51" s="6"/>
      <c r="F51" s="6"/>
      <c r="G51" s="6"/>
    </row>
    <row r="52" spans="1:7" ht="17.25" customHeight="1" x14ac:dyDescent="0.25">
      <c r="A52" s="68" t="s">
        <v>345</v>
      </c>
      <c r="B52" s="59" t="s">
        <v>364</v>
      </c>
      <c r="C52" s="59"/>
      <c r="D52" s="68">
        <f>2*1447</f>
        <v>2894</v>
      </c>
      <c r="E52" s="6"/>
      <c r="F52" s="6"/>
      <c r="G52" s="6"/>
    </row>
    <row r="53" spans="1:7" ht="21.75" customHeight="1" x14ac:dyDescent="0.25">
      <c r="A53" s="68" t="s">
        <v>346</v>
      </c>
      <c r="B53" s="73" t="s">
        <v>347</v>
      </c>
      <c r="C53" s="74">
        <v>0.1</v>
      </c>
      <c r="D53" s="70">
        <f>0.1*SUM(D34:D52)</f>
        <v>35558.761400000003</v>
      </c>
      <c r="E53" s="83"/>
      <c r="F53" s="6"/>
      <c r="G53" s="6"/>
    </row>
    <row r="54" spans="1:7" ht="17.25" customHeight="1" x14ac:dyDescent="0.25">
      <c r="A54" s="68" t="s">
        <v>348</v>
      </c>
      <c r="B54" s="75" t="s">
        <v>349</v>
      </c>
      <c r="C54" s="74"/>
      <c r="D54" s="70">
        <f>SUM(D33:D53)</f>
        <v>448256.6004</v>
      </c>
      <c r="E54" s="6"/>
      <c r="F54" s="6"/>
      <c r="G54" s="6"/>
    </row>
    <row r="55" spans="1:7" ht="31.5" x14ac:dyDescent="0.25">
      <c r="A55" s="84" t="s">
        <v>350</v>
      </c>
      <c r="B55" s="85" t="s">
        <v>372</v>
      </c>
      <c r="C55" s="86"/>
      <c r="D55" s="84">
        <f>D20+D33-D54</f>
        <v>-3073.4954000000143</v>
      </c>
      <c r="E55" s="6"/>
      <c r="F55" s="6"/>
      <c r="G55" s="6"/>
    </row>
    <row r="56" spans="1:7" ht="15.75" customHeight="1" x14ac:dyDescent="0.25">
      <c r="A56" s="68" t="s">
        <v>351</v>
      </c>
      <c r="B56" s="87" t="s">
        <v>352</v>
      </c>
      <c r="C56" s="59"/>
      <c r="D56" s="68"/>
      <c r="E56" s="6"/>
      <c r="F56" s="6"/>
      <c r="G56" s="6"/>
    </row>
    <row r="57" spans="1:7" ht="31.5" x14ac:dyDescent="0.25">
      <c r="A57" s="68" t="s">
        <v>353</v>
      </c>
      <c r="B57" s="67" t="s">
        <v>373</v>
      </c>
      <c r="C57" s="59"/>
      <c r="D57" s="68">
        <v>137710.53899999999</v>
      </c>
      <c r="E57" s="6"/>
      <c r="F57" s="6"/>
      <c r="G57" s="6"/>
    </row>
    <row r="58" spans="1:7" ht="31.5" x14ac:dyDescent="0.25">
      <c r="A58" s="68" t="s">
        <v>354</v>
      </c>
      <c r="B58" s="73" t="s">
        <v>377</v>
      </c>
      <c r="C58" s="59"/>
      <c r="D58" s="68">
        <v>575</v>
      </c>
      <c r="E58" s="6"/>
      <c r="F58" s="6"/>
      <c r="G58" s="6"/>
    </row>
    <row r="59" spans="1:7" ht="31.5" x14ac:dyDescent="0.25">
      <c r="A59" s="68"/>
      <c r="B59" s="73" t="s">
        <v>385</v>
      </c>
      <c r="C59" s="59"/>
      <c r="D59" s="68">
        <v>575</v>
      </c>
      <c r="E59" s="6"/>
      <c r="F59" s="6"/>
      <c r="G59" s="6"/>
    </row>
    <row r="60" spans="1:7" x14ac:dyDescent="0.25">
      <c r="A60" s="68"/>
      <c r="B60" s="73" t="s">
        <v>388</v>
      </c>
      <c r="C60" s="59" t="s">
        <v>389</v>
      </c>
      <c r="D60" s="68">
        <v>2875</v>
      </c>
      <c r="E60" s="6"/>
      <c r="F60" s="6"/>
      <c r="G60" s="6"/>
    </row>
    <row r="61" spans="1:7" x14ac:dyDescent="0.25">
      <c r="A61" s="68"/>
      <c r="B61" s="73" t="s">
        <v>378</v>
      </c>
      <c r="C61" s="59"/>
      <c r="D61" s="68">
        <f>51*47</f>
        <v>2397</v>
      </c>
      <c r="E61" s="6"/>
      <c r="F61" s="6"/>
      <c r="G61" s="6"/>
    </row>
    <row r="62" spans="1:7" x14ac:dyDescent="0.25">
      <c r="A62" s="68"/>
      <c r="B62" s="73" t="s">
        <v>386</v>
      </c>
      <c r="C62" s="59"/>
      <c r="D62" s="68">
        <v>987</v>
      </c>
      <c r="E62" s="6"/>
      <c r="F62" s="6"/>
      <c r="G62" s="6"/>
    </row>
    <row r="63" spans="1:7" ht="78.75" x14ac:dyDescent="0.25">
      <c r="A63" s="68"/>
      <c r="B63" s="73" t="s">
        <v>380</v>
      </c>
      <c r="C63" s="59" t="s">
        <v>381</v>
      </c>
      <c r="D63" s="68">
        <v>1560</v>
      </c>
      <c r="E63" s="6"/>
      <c r="F63" s="6"/>
      <c r="G63" s="6"/>
    </row>
    <row r="64" spans="1:7" ht="47.25" x14ac:dyDescent="0.25">
      <c r="A64" s="68"/>
      <c r="B64" s="73" t="s">
        <v>390</v>
      </c>
      <c r="C64" s="59"/>
      <c r="D64" s="68">
        <v>79677</v>
      </c>
      <c r="E64" s="6"/>
      <c r="F64" s="6"/>
      <c r="G64" s="6"/>
    </row>
    <row r="65" spans="1:7" x14ac:dyDescent="0.25">
      <c r="A65" s="68"/>
      <c r="B65" s="73" t="s">
        <v>384</v>
      </c>
      <c r="C65" s="59"/>
      <c r="D65" s="68">
        <v>434</v>
      </c>
      <c r="E65" s="6"/>
      <c r="F65" s="6"/>
      <c r="G65" s="6"/>
    </row>
    <row r="66" spans="1:7" x14ac:dyDescent="0.25">
      <c r="A66" s="68"/>
      <c r="B66" s="73" t="s">
        <v>391</v>
      </c>
      <c r="C66" s="59"/>
      <c r="D66" s="68">
        <f>55400/9</f>
        <v>6155.5555555555557</v>
      </c>
      <c r="E66" s="6"/>
      <c r="F66" s="6"/>
      <c r="G66" s="6"/>
    </row>
    <row r="67" spans="1:7" ht="31.5" x14ac:dyDescent="0.25">
      <c r="A67" s="68"/>
      <c r="B67" s="73" t="s">
        <v>382</v>
      </c>
      <c r="C67" s="59" t="s">
        <v>383</v>
      </c>
      <c r="D67" s="68">
        <v>1080</v>
      </c>
      <c r="E67" s="6"/>
      <c r="F67" s="6"/>
      <c r="G67" s="6"/>
    </row>
    <row r="68" spans="1:7" x14ac:dyDescent="0.25">
      <c r="A68" s="68"/>
      <c r="B68" s="73" t="s">
        <v>387</v>
      </c>
      <c r="C68" s="59"/>
      <c r="D68" s="68">
        <v>317</v>
      </c>
      <c r="E68" s="6"/>
      <c r="F68" s="6"/>
      <c r="G68" s="6"/>
    </row>
    <row r="69" spans="1:7" x14ac:dyDescent="0.25">
      <c r="A69" s="68"/>
      <c r="B69" s="73" t="s">
        <v>379</v>
      </c>
      <c r="C69" s="59"/>
      <c r="D69" s="68">
        <v>114190</v>
      </c>
      <c r="E69" s="6"/>
      <c r="F69" s="6"/>
      <c r="G69" s="6"/>
    </row>
    <row r="70" spans="1:7" x14ac:dyDescent="0.25">
      <c r="A70" s="68" t="s">
        <v>355</v>
      </c>
      <c r="B70" s="73" t="s">
        <v>347</v>
      </c>
      <c r="C70" s="74">
        <v>0.1</v>
      </c>
      <c r="D70" s="70">
        <f>0.1*SUM(D58:D69)</f>
        <v>21082.255555555559</v>
      </c>
      <c r="E70" s="6"/>
      <c r="F70" s="6"/>
      <c r="G70" s="6"/>
    </row>
    <row r="71" spans="1:7" x14ac:dyDescent="0.25">
      <c r="A71" s="68" t="s">
        <v>356</v>
      </c>
      <c r="B71" s="75" t="s">
        <v>357</v>
      </c>
      <c r="C71" s="59"/>
      <c r="D71" s="68">
        <f>SUM(D58:D70)</f>
        <v>231904.81111111114</v>
      </c>
      <c r="E71" s="6"/>
      <c r="F71" s="6"/>
      <c r="G71" s="6"/>
    </row>
    <row r="72" spans="1:7" ht="31.5" x14ac:dyDescent="0.25">
      <c r="A72" s="68" t="s">
        <v>358</v>
      </c>
      <c r="B72" s="76" t="s">
        <v>374</v>
      </c>
      <c r="C72" s="77"/>
      <c r="D72" s="78">
        <f>D21+D57-D71</f>
        <v>14393.017888888833</v>
      </c>
      <c r="E72" s="6"/>
      <c r="F72" s="6"/>
      <c r="G72" s="6"/>
    </row>
    <row r="73" spans="1:7" ht="29.25" customHeight="1" x14ac:dyDescent="0.25">
      <c r="A73" s="116" t="s">
        <v>189</v>
      </c>
      <c r="B73" s="116"/>
      <c r="C73" s="116"/>
      <c r="D73" s="116"/>
    </row>
    <row r="74" spans="1:7" x14ac:dyDescent="0.25">
      <c r="A74" s="23">
        <v>22</v>
      </c>
      <c r="B74" s="79" t="s">
        <v>190</v>
      </c>
      <c r="C74" s="23" t="s">
        <v>6</v>
      </c>
      <c r="D74" s="59">
        <v>0</v>
      </c>
    </row>
    <row r="75" spans="1:7" x14ac:dyDescent="0.25">
      <c r="A75" s="23">
        <v>23</v>
      </c>
      <c r="B75" s="79" t="s">
        <v>191</v>
      </c>
      <c r="C75" s="23" t="s">
        <v>6</v>
      </c>
      <c r="D75" s="59">
        <v>0</v>
      </c>
    </row>
    <row r="76" spans="1:7" ht="31.5" x14ac:dyDescent="0.25">
      <c r="A76" s="23">
        <v>24</v>
      </c>
      <c r="B76" s="79" t="s">
        <v>192</v>
      </c>
      <c r="C76" s="23" t="s">
        <v>6</v>
      </c>
      <c r="D76" s="59">
        <v>0</v>
      </c>
    </row>
    <row r="77" spans="1:7" x14ac:dyDescent="0.25">
      <c r="A77" s="23">
        <v>25</v>
      </c>
      <c r="B77" s="79" t="s">
        <v>193</v>
      </c>
      <c r="C77" s="23" t="s">
        <v>13</v>
      </c>
      <c r="D77" s="59">
        <v>0</v>
      </c>
    </row>
    <row r="78" spans="1:7" ht="22.5" customHeight="1" x14ac:dyDescent="0.25">
      <c r="A78" s="117" t="s">
        <v>118</v>
      </c>
      <c r="B78" s="117"/>
      <c r="C78" s="117"/>
      <c r="D78" s="117"/>
    </row>
    <row r="79" spans="1:7" ht="31.5" x14ac:dyDescent="0.25">
      <c r="A79" s="23">
        <v>26</v>
      </c>
      <c r="B79" s="80" t="s">
        <v>119</v>
      </c>
      <c r="C79" s="23" t="s">
        <v>13</v>
      </c>
      <c r="D79" s="68"/>
    </row>
    <row r="80" spans="1:7" x14ac:dyDescent="0.25">
      <c r="A80" s="23">
        <v>27</v>
      </c>
      <c r="B80" s="79" t="s">
        <v>124</v>
      </c>
      <c r="C80" s="23" t="s">
        <v>13</v>
      </c>
      <c r="D80" s="68">
        <v>0</v>
      </c>
    </row>
    <row r="81" spans="1:7" x14ac:dyDescent="0.25">
      <c r="A81" s="23">
        <v>28</v>
      </c>
      <c r="B81" s="79" t="s">
        <v>125</v>
      </c>
      <c r="C81" s="23" t="s">
        <v>13</v>
      </c>
      <c r="D81" s="68">
        <v>407151.11</v>
      </c>
    </row>
    <row r="82" spans="1:7" ht="31.5" x14ac:dyDescent="0.25">
      <c r="A82" s="23">
        <v>29</v>
      </c>
      <c r="B82" s="80" t="s">
        <v>120</v>
      </c>
      <c r="C82" s="23" t="s">
        <v>13</v>
      </c>
      <c r="D82" s="68"/>
    </row>
    <row r="83" spans="1:7" x14ac:dyDescent="0.25">
      <c r="A83" s="23">
        <v>30</v>
      </c>
      <c r="B83" s="79" t="s">
        <v>124</v>
      </c>
      <c r="C83" s="23" t="s">
        <v>13</v>
      </c>
      <c r="D83" s="68">
        <v>0</v>
      </c>
    </row>
    <row r="84" spans="1:7" x14ac:dyDescent="0.25">
      <c r="A84" s="23">
        <v>31</v>
      </c>
      <c r="B84" s="79" t="s">
        <v>125</v>
      </c>
      <c r="C84" s="23" t="s">
        <v>13</v>
      </c>
      <c r="D84" s="68">
        <v>460365.42</v>
      </c>
    </row>
    <row r="85" spans="1:7" ht="34.5" customHeight="1" x14ac:dyDescent="0.25">
      <c r="A85" s="117" t="s">
        <v>194</v>
      </c>
      <c r="B85" s="117"/>
      <c r="C85" s="117"/>
      <c r="D85" s="117"/>
    </row>
    <row r="86" spans="1:7" ht="47.25" x14ac:dyDescent="0.25">
      <c r="A86" s="118">
        <v>32</v>
      </c>
      <c r="B86" s="80" t="s">
        <v>91</v>
      </c>
      <c r="C86" s="23" t="s">
        <v>5</v>
      </c>
      <c r="D86" s="59" t="s">
        <v>256</v>
      </c>
      <c r="E86" s="8" t="s">
        <v>246</v>
      </c>
      <c r="F86" s="8" t="s">
        <v>251</v>
      </c>
      <c r="G86" s="8" t="s">
        <v>254</v>
      </c>
    </row>
    <row r="87" spans="1:7" x14ac:dyDescent="0.25">
      <c r="A87" s="119"/>
      <c r="B87" s="80" t="s">
        <v>59</v>
      </c>
      <c r="C87" s="23" t="s">
        <v>5</v>
      </c>
      <c r="D87" s="59" t="s">
        <v>241</v>
      </c>
      <c r="E87" s="8" t="s">
        <v>241</v>
      </c>
      <c r="F87" s="8" t="s">
        <v>241</v>
      </c>
      <c r="G87" s="8" t="s">
        <v>255</v>
      </c>
    </row>
    <row r="88" spans="1:7" x14ac:dyDescent="0.25">
      <c r="A88" s="119"/>
      <c r="B88" s="80" t="s">
        <v>121</v>
      </c>
      <c r="C88" s="23" t="s">
        <v>98</v>
      </c>
      <c r="D88" s="59">
        <f>1780.37+3151.11</f>
        <v>4931.4799999999996</v>
      </c>
      <c r="E88" s="8">
        <v>4465.9549999999999</v>
      </c>
      <c r="F88" s="8">
        <v>2155.6</v>
      </c>
      <c r="G88" s="8">
        <v>643.74</v>
      </c>
    </row>
    <row r="89" spans="1:7" x14ac:dyDescent="0.25">
      <c r="A89" s="119"/>
      <c r="B89" s="80" t="s">
        <v>195</v>
      </c>
      <c r="C89" s="23" t="s">
        <v>13</v>
      </c>
      <c r="D89" s="81">
        <v>82174.850000000006</v>
      </c>
      <c r="E89" s="56">
        <v>47570.85</v>
      </c>
      <c r="F89" s="56">
        <v>157213.23000000001</v>
      </c>
      <c r="G89" s="56">
        <v>674197.81</v>
      </c>
    </row>
    <row r="90" spans="1:7" x14ac:dyDescent="0.25">
      <c r="A90" s="119"/>
      <c r="B90" s="79" t="s">
        <v>196</v>
      </c>
      <c r="C90" s="23" t="s">
        <v>13</v>
      </c>
      <c r="D90" s="82">
        <v>70486.73</v>
      </c>
      <c r="E90" s="57">
        <v>40786.82</v>
      </c>
      <c r="F90" s="57">
        <v>140769.95000000001</v>
      </c>
      <c r="G90" s="57">
        <v>575981.57999999996</v>
      </c>
    </row>
    <row r="91" spans="1:7" x14ac:dyDescent="0.25">
      <c r="A91" s="119"/>
      <c r="B91" s="79" t="s">
        <v>197</v>
      </c>
      <c r="C91" s="23" t="s">
        <v>13</v>
      </c>
      <c r="D91" s="82">
        <f>D89-D90</f>
        <v>11688.12000000001</v>
      </c>
      <c r="E91" s="57">
        <f>E89-E90</f>
        <v>6784.0299999999988</v>
      </c>
      <c r="F91" s="57">
        <f t="shared" ref="F91:G91" si="0">F89-F90</f>
        <v>16443.28</v>
      </c>
      <c r="G91" s="57">
        <f t="shared" si="0"/>
        <v>98216.230000000098</v>
      </c>
    </row>
    <row r="92" spans="1:7" ht="31.5" x14ac:dyDescent="0.25">
      <c r="A92" s="119"/>
      <c r="B92" s="79" t="s">
        <v>200</v>
      </c>
      <c r="C92" s="23" t="s">
        <v>13</v>
      </c>
      <c r="D92" s="121" t="s">
        <v>392</v>
      </c>
      <c r="E92" s="122"/>
      <c r="F92" s="122"/>
      <c r="G92" s="123"/>
    </row>
    <row r="93" spans="1:7" ht="31.5" x14ac:dyDescent="0.25">
      <c r="A93" s="119"/>
      <c r="B93" s="79" t="s">
        <v>199</v>
      </c>
      <c r="C93" s="23" t="s">
        <v>13</v>
      </c>
      <c r="D93" s="121" t="s">
        <v>392</v>
      </c>
      <c r="E93" s="122"/>
      <c r="F93" s="122"/>
      <c r="G93" s="123"/>
    </row>
    <row r="94" spans="1:7" ht="31.5" x14ac:dyDescent="0.25">
      <c r="A94" s="119"/>
      <c r="B94" s="79" t="s">
        <v>198</v>
      </c>
      <c r="C94" s="23" t="s">
        <v>13</v>
      </c>
      <c r="D94" s="121" t="s">
        <v>392</v>
      </c>
      <c r="E94" s="122"/>
      <c r="F94" s="122"/>
      <c r="G94" s="123"/>
    </row>
    <row r="95" spans="1:7" ht="47.25" x14ac:dyDescent="0.25">
      <c r="A95" s="120"/>
      <c r="B95" s="80" t="s">
        <v>201</v>
      </c>
      <c r="C95" s="23" t="s">
        <v>13</v>
      </c>
      <c r="D95" s="81">
        <v>0</v>
      </c>
      <c r="E95" s="8">
        <v>0</v>
      </c>
      <c r="F95" s="8">
        <v>0</v>
      </c>
      <c r="G95" s="8">
        <v>0</v>
      </c>
    </row>
    <row r="96" spans="1:7" x14ac:dyDescent="0.25">
      <c r="A96" s="107" t="s">
        <v>202</v>
      </c>
      <c r="B96" s="108"/>
      <c r="C96" s="108"/>
      <c r="D96" s="109"/>
    </row>
    <row r="97" spans="1:4" x14ac:dyDescent="0.25">
      <c r="A97" s="23">
        <v>33</v>
      </c>
      <c r="B97" s="79" t="s">
        <v>190</v>
      </c>
      <c r="C97" s="23" t="s">
        <v>6</v>
      </c>
      <c r="D97" s="82">
        <v>0</v>
      </c>
    </row>
    <row r="98" spans="1:4" x14ac:dyDescent="0.25">
      <c r="A98" s="23">
        <v>34</v>
      </c>
      <c r="B98" s="79" t="s">
        <v>191</v>
      </c>
      <c r="C98" s="23" t="s">
        <v>6</v>
      </c>
      <c r="D98" s="59">
        <v>0</v>
      </c>
    </row>
    <row r="99" spans="1:4" ht="31.5" x14ac:dyDescent="0.25">
      <c r="A99" s="23">
        <v>35</v>
      </c>
      <c r="B99" s="79" t="s">
        <v>192</v>
      </c>
      <c r="C99" s="23" t="s">
        <v>6</v>
      </c>
      <c r="D99" s="22">
        <v>0</v>
      </c>
    </row>
    <row r="100" spans="1:4" x14ac:dyDescent="0.25">
      <c r="A100" s="23">
        <v>36</v>
      </c>
      <c r="B100" s="79" t="s">
        <v>193</v>
      </c>
      <c r="C100" s="23" t="s">
        <v>13</v>
      </c>
      <c r="D100" s="59">
        <v>0</v>
      </c>
    </row>
    <row r="101" spans="1:4" ht="31.5" customHeight="1" x14ac:dyDescent="0.25">
      <c r="A101" s="107" t="s">
        <v>203</v>
      </c>
      <c r="B101" s="108"/>
      <c r="C101" s="108"/>
      <c r="D101" s="109"/>
    </row>
    <row r="102" spans="1:4" ht="31.5" x14ac:dyDescent="0.25">
      <c r="A102" s="23">
        <v>37</v>
      </c>
      <c r="B102" s="79" t="s">
        <v>204</v>
      </c>
      <c r="C102" s="23" t="s">
        <v>6</v>
      </c>
      <c r="D102" s="59">
        <v>0</v>
      </c>
    </row>
    <row r="103" spans="1:4" x14ac:dyDescent="0.25">
      <c r="A103" s="23">
        <v>38</v>
      </c>
      <c r="B103" s="79" t="s">
        <v>205</v>
      </c>
      <c r="C103" s="23" t="s">
        <v>6</v>
      </c>
      <c r="D103" s="59">
        <v>0</v>
      </c>
    </row>
    <row r="104" spans="1:4" ht="31.5" x14ac:dyDescent="0.25">
      <c r="A104" s="23">
        <v>39</v>
      </c>
      <c r="B104" s="79" t="s">
        <v>206</v>
      </c>
      <c r="C104" s="23" t="s">
        <v>13</v>
      </c>
      <c r="D104" s="22">
        <v>0</v>
      </c>
    </row>
    <row r="105" spans="1:4" x14ac:dyDescent="0.25">
      <c r="B105" s="1"/>
    </row>
    <row r="106" spans="1:4" x14ac:dyDescent="0.25">
      <c r="B106" s="1" t="s">
        <v>359</v>
      </c>
      <c r="D106" s="1" t="s">
        <v>360</v>
      </c>
    </row>
  </sheetData>
  <mergeCells count="15">
    <mergeCell ref="A101:D101"/>
    <mergeCell ref="E1:G4"/>
    <mergeCell ref="B2:D2"/>
    <mergeCell ref="B3:D3"/>
    <mergeCell ref="A5:E5"/>
    <mergeCell ref="A11:D11"/>
    <mergeCell ref="A30:D30"/>
    <mergeCell ref="A73:D73"/>
    <mergeCell ref="A85:D85"/>
    <mergeCell ref="A86:A95"/>
    <mergeCell ref="A96:D96"/>
    <mergeCell ref="A78:D78"/>
    <mergeCell ref="D92:G92"/>
    <mergeCell ref="D93:G93"/>
    <mergeCell ref="D94:G94"/>
  </mergeCells>
  <pageMargins left="0.70866141732283472" right="0.70866141732283472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2017-04-19T02:55:12Z</dcterms:modified>
</cp:coreProperties>
</file>