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0490" windowHeight="7155" activeTab="7"/>
  </bookViews>
  <sheets>
    <sheet name="2.1" sheetId="5" r:id="rId1"/>
    <sheet name="2.2." sheetId="6" r:id="rId2"/>
    <sheet name="2.3." sheetId="7" r:id="rId3"/>
    <sheet name="2.4" sheetId="8" r:id="rId4"/>
    <sheet name="2.5" sheetId="9" r:id="rId5"/>
    <sheet name="2.6" sheetId="10" r:id="rId6"/>
    <sheet name="2.7" sheetId="11" r:id="rId7"/>
    <sheet name="2.8" sheetId="12" r:id="rId8"/>
  </sheets>
  <definedNames>
    <definedName name="_xlnm.Print_Titles" localSheetId="0">'2.1'!$5:$5</definedName>
    <definedName name="_xlnm.Print_Titles" localSheetId="1">'2.2.'!$3:$3</definedName>
    <definedName name="_xlnm.Print_Titles" localSheetId="7">'2.8'!#REF!</definedName>
  </definedNames>
  <calcPr calcId="152511"/>
</workbook>
</file>

<file path=xl/calcChain.xml><?xml version="1.0" encoding="utf-8"?>
<calcChain xmlns="http://schemas.openxmlformats.org/spreadsheetml/2006/main">
  <c r="D59" i="12" l="1"/>
  <c r="D58" i="12"/>
  <c r="D49" i="12"/>
  <c r="D80" i="12" l="1"/>
  <c r="D79" i="12"/>
  <c r="D47" i="12"/>
  <c r="D34" i="12"/>
  <c r="G81" i="12" l="1"/>
  <c r="E81" i="12"/>
  <c r="F81" i="12"/>
  <c r="D81" i="12"/>
  <c r="D60" i="12"/>
  <c r="D61" i="12" s="1"/>
  <c r="D62" i="12" s="1"/>
  <c r="D46" i="12"/>
  <c r="D36" i="12"/>
  <c r="D33" i="12"/>
  <c r="D51" i="12" s="1"/>
  <c r="D52" i="12" s="1"/>
  <c r="D23" i="12"/>
  <c r="D18" i="12"/>
  <c r="D25" i="12" s="1"/>
  <c r="D14" i="12"/>
  <c r="D28" i="12" l="1"/>
  <c r="D53" i="12"/>
  <c r="D28" i="5"/>
</calcChain>
</file>

<file path=xl/sharedStrings.xml><?xml version="1.0" encoding="utf-8"?>
<sst xmlns="http://schemas.openxmlformats.org/spreadsheetml/2006/main" count="973" uniqueCount="365">
  <si>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</si>
  <si>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</si>
  <si>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</si>
  <si>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</si>
  <si>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</si>
  <si>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</si>
  <si>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ед.</t>
  </si>
  <si>
    <t>кв.м.</t>
  </si>
  <si>
    <r>
      <t xml:space="preserve">1.      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</si>
  <si>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</si>
  <si>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3.      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</si>
  <si>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4.      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</si>
  <si>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5.       </t>
    </r>
    <r>
      <rPr>
        <b/>
        <sz val="12"/>
        <color rgb="FF000000"/>
        <rFont val="Times New Roman"/>
        <family val="1"/>
        <charset val="204"/>
      </rPr>
      <t> </t>
    </r>
  </si>
  <si>
    <t>руб.</t>
  </si>
  <si>
    <t>Форма 2.1. Общие сведения о многоквартирном доме</t>
  </si>
  <si>
    <t>Сведения о способе управления многоквартирным домом</t>
  </si>
  <si>
    <t>Документ, подтверждающий выбранный способ управления (протокол общего собрания собственников (членов кооператива))</t>
  </si>
  <si>
    <t>Договор управления</t>
  </si>
  <si>
    <t>Способ формирования фонда капитального ремонта</t>
  </si>
  <si>
    <t>Общая характеристика многоквартирного дома</t>
  </si>
  <si>
    <t>Серия, тип постройки здания</t>
  </si>
  <si>
    <t>Тип дома</t>
  </si>
  <si>
    <t>Количество этажей:</t>
  </si>
  <si>
    <t xml:space="preserve">Количество подъездов                  </t>
  </si>
  <si>
    <t>Количество лифтов</t>
  </si>
  <si>
    <t xml:space="preserve">Общая площадь дома, в том числе:           </t>
  </si>
  <si>
    <t>Факт признания дома аварийным</t>
  </si>
  <si>
    <t>Дополнительная информация</t>
  </si>
  <si>
    <t>Материал несущих стен</t>
  </si>
  <si>
    <t>куб.м.</t>
  </si>
  <si>
    <t>Элементы благоустройства</t>
  </si>
  <si>
    <t>Детская площадка</t>
  </si>
  <si>
    <t>Спортивная площадка</t>
  </si>
  <si>
    <t>Другое</t>
  </si>
  <si>
    <t xml:space="preserve">-         наибольшее                   </t>
  </si>
  <si>
    <t>-         наименьшее</t>
  </si>
  <si>
    <t>-         общая площадь жилых помещений</t>
  </si>
  <si>
    <t>-         общая площадь нежилых помещений</t>
  </si>
  <si>
    <t xml:space="preserve">-         общая площадь помещений, входящих в состав общего имущества </t>
  </si>
  <si>
    <r>
      <t xml:space="preserve">Сведения о способе </t>
    </r>
    <r>
      <rPr>
        <b/>
        <sz val="12"/>
        <color rgb="FF000000"/>
        <rFont val="Times New Roman"/>
        <family val="1"/>
        <charset val="204"/>
      </rPr>
      <t>формирования фонда капитального ремонта</t>
    </r>
  </si>
  <si>
    <r>
      <t>Адрес многоквартирного дома</t>
    </r>
    <r>
      <rPr>
        <sz val="12"/>
        <color theme="1"/>
        <rFont val="Times New Roman"/>
        <family val="1"/>
        <charset val="204"/>
      </rPr>
      <t xml:space="preserve">   </t>
    </r>
  </si>
  <si>
    <t>Фундамент</t>
  </si>
  <si>
    <t>Тип фундамента</t>
  </si>
  <si>
    <t>Тип фасада</t>
  </si>
  <si>
    <t>Крыши (заполняется по каждому типу крыши)</t>
  </si>
  <si>
    <t>Тип крыши</t>
  </si>
  <si>
    <t>Тип кровли</t>
  </si>
  <si>
    <t>Подвалы</t>
  </si>
  <si>
    <t>Площадь подвала по полу</t>
  </si>
  <si>
    <t xml:space="preserve">Мусоропроводы </t>
  </si>
  <si>
    <t>Тип мусоропровода</t>
  </si>
  <si>
    <t>Количество мусоропроводов</t>
  </si>
  <si>
    <t>Номер подъезда</t>
  </si>
  <si>
    <t>Тип лифта</t>
  </si>
  <si>
    <t>Год ввода в эксплуатацию</t>
  </si>
  <si>
    <t>Общедомовые приборы учета (заполняется для каждого прибора учета)</t>
  </si>
  <si>
    <t>Вид коммунального ресурса</t>
  </si>
  <si>
    <t>Наличие прибора учета</t>
  </si>
  <si>
    <t>Тип прибора учета</t>
  </si>
  <si>
    <t>Единица измерения</t>
  </si>
  <si>
    <t xml:space="preserve">Дата ввода в эксплуатацию  </t>
  </si>
  <si>
    <t xml:space="preserve">Дата поверки / замены прибора в эксплуатации </t>
  </si>
  <si>
    <t>Система электроснабжения</t>
  </si>
  <si>
    <t>Тип системы электроснабжения</t>
  </si>
  <si>
    <t>Количество вводов в МКД</t>
  </si>
  <si>
    <t>Система теплоснабжения</t>
  </si>
  <si>
    <t>Тип системы теплоснабжения</t>
  </si>
  <si>
    <t>Система горячего водоснабжения</t>
  </si>
  <si>
    <t>Тип системы горячего водоснабжения</t>
  </si>
  <si>
    <t>Система холодного водоснабжения</t>
  </si>
  <si>
    <t>Тип системы холодного водоснабжения</t>
  </si>
  <si>
    <t>Система водоотведения</t>
  </si>
  <si>
    <t>Тип системы водоотведения</t>
  </si>
  <si>
    <t>Объем выгребных ям</t>
  </si>
  <si>
    <t>Система газоснабжения</t>
  </si>
  <si>
    <t>Тип системы газоснабжения</t>
  </si>
  <si>
    <t>Система вентиляции</t>
  </si>
  <si>
    <t>Тип системы вентиляции</t>
  </si>
  <si>
    <t>Система пожаротушения</t>
  </si>
  <si>
    <t>Тип системы пожаротушения</t>
  </si>
  <si>
    <t>Система водостоков</t>
  </si>
  <si>
    <t>Тип системы водостоков</t>
  </si>
  <si>
    <t>Вид оборудования</t>
  </si>
  <si>
    <t>Форма 2.2. Сведения об основных конструктивных элементах многоквартирного дома, оборудовании и системах инженерно-технического обеспечения, входящих в состав общего имущества в многоквартирном доме</t>
  </si>
  <si>
    <r>
      <t>Фасады (</t>
    </r>
    <r>
      <rPr>
        <b/>
        <sz val="12"/>
        <color rgb="FF000000"/>
        <rFont val="Times New Roman"/>
        <family val="1"/>
        <charset val="204"/>
      </rPr>
      <t>заполняется по каждому типу фасада)</t>
    </r>
  </si>
  <si>
    <r>
      <t>Лифты (</t>
    </r>
    <r>
      <rPr>
        <b/>
        <sz val="12"/>
        <color rgb="FF000000"/>
        <rFont val="Times New Roman"/>
        <family val="1"/>
        <charset val="204"/>
      </rPr>
      <t>заполняется для каждого лифта)</t>
    </r>
  </si>
  <si>
    <r>
      <t xml:space="preserve">Дополнительное оборудование </t>
    </r>
    <r>
      <rPr>
        <b/>
        <sz val="12"/>
        <color rgb="FF000000"/>
        <rFont val="Times New Roman"/>
        <family val="1"/>
        <charset val="204"/>
      </rPr>
      <t>(заполняется для каждого вида оборудования)</t>
    </r>
  </si>
  <si>
    <t>Наименование работ/ услуг</t>
  </si>
  <si>
    <t>Стоимость на единицу измерения</t>
  </si>
  <si>
    <t xml:space="preserve">Исполнитель работ (услуг) </t>
  </si>
  <si>
    <r>
      <t xml:space="preserve"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</t>
    </r>
    <r>
      <rPr>
        <b/>
        <sz val="12"/>
        <color rgb="FF0070C0"/>
        <rFont val="Times New Roman"/>
        <family val="1"/>
        <charset val="204"/>
      </rPr>
      <t>(заполняется по каждой выполняемой работе (оказываемой услуге))</t>
    </r>
  </si>
  <si>
    <t>Вид коммунальной услуги</t>
  </si>
  <si>
    <t>Тип предоставление услуги</t>
  </si>
  <si>
    <t>Тариф, установленный для потребителей</t>
  </si>
  <si>
    <t>Лицо, осуществляющее поставку коммунального ресурса</t>
  </si>
  <si>
    <t>Реквизиты договора на поставку коммунального ресурса (номер и дата)</t>
  </si>
  <si>
    <t>Нормативно-правовой акт, устанавливающий тариф (дата, номер, наименование принявшего акт органа)</t>
  </si>
  <si>
    <t xml:space="preserve">Дата начала действия тарифа </t>
  </si>
  <si>
    <t>нат.показ.</t>
  </si>
  <si>
    <t>Нормативно-правовой акт, устанавливающий норматив потребления коммунальной услуги (дата, номер, наименование принявшего акт органа)</t>
  </si>
  <si>
    <r>
      <t xml:space="preserve">Форма 2.4. Сведения об оказываемых коммунальных услугах </t>
    </r>
    <r>
      <rPr>
        <b/>
        <sz val="12"/>
        <color rgb="FF0070C0"/>
        <rFont val="Times New Roman"/>
        <family val="1"/>
        <charset val="204"/>
      </rPr>
      <t>(заполняется по каждой коммунальной услуге)</t>
    </r>
  </si>
  <si>
    <t>Реквизиты договора (номер и дата)</t>
  </si>
  <si>
    <t>Дата начала действия договора</t>
  </si>
  <si>
    <t>Стоимость по договору в месяц</t>
  </si>
  <si>
    <r>
      <t xml:space="preserve">Форма 2.5. Сведения об использовании общего имущества  в многоквартирном доме </t>
    </r>
    <r>
      <rPr>
        <b/>
        <sz val="12"/>
        <color rgb="FF0070C0"/>
        <rFont val="Times New Roman"/>
        <family val="1"/>
        <charset val="204"/>
      </rPr>
      <t xml:space="preserve">(заполняется по каждому используемому объекту общего имущества) </t>
    </r>
  </si>
  <si>
    <t>Сведения о фонде капитального ремонта</t>
  </si>
  <si>
    <t>Владелец специального счета</t>
  </si>
  <si>
    <t>Размер взноса на капитальный ремонт на 1 кв.м. в соответствии с решением общего собрания собственников помещений в многоквартирном доме</t>
  </si>
  <si>
    <t>Реквизиты протокола общего собрания собственников помещений, на котором принято решение о способе формирования фонда капитального ремонта</t>
  </si>
  <si>
    <t>Форма 2.6. Сведения о капитальном ремонте общего имущества в многоквартирном доме</t>
  </si>
  <si>
    <t>Реквизиты протокола общего собрания собственников помещений (дата, номер)</t>
  </si>
  <si>
    <r>
      <t xml:space="preserve">Протокол </t>
    </r>
    <r>
      <rPr>
        <sz val="12"/>
        <color rgb="FF000000"/>
        <rFont val="Times New Roman"/>
        <family val="1"/>
        <charset val="204"/>
      </rPr>
      <t>общего собрания собственников помещений, содержащий результат (решение) собрания</t>
    </r>
  </si>
  <si>
    <r>
      <t xml:space="preserve">Форма 2.7. Сведения о проведенных общих собраниях собственников помещений в многоквартирном доме </t>
    </r>
    <r>
      <rPr>
        <b/>
        <sz val="12"/>
        <color rgb="FF0070C0"/>
        <rFont val="Times New Roman"/>
        <family val="1"/>
        <charset val="204"/>
      </rPr>
      <t>(заполняется по каждому собранию собственников помещений)</t>
    </r>
  </si>
  <si>
    <t>Дата начала отчетного периода</t>
  </si>
  <si>
    <t>Дата конца отчетного периода</t>
  </si>
  <si>
    <t>Переходящие остатки денежных средств (на начало периода):</t>
  </si>
  <si>
    <t xml:space="preserve">Получено денежных средств, в т. ч: </t>
  </si>
  <si>
    <t>Всего денежных средств с учетом остатков</t>
  </si>
  <si>
    <t>Переходящие остатки денежных средств (на конец периода):</t>
  </si>
  <si>
    <t>Общая информация по предоставленным коммунальным услугам</t>
  </si>
  <si>
    <t>Переходящие остатки денежных средств (на начало периода), в том числе:</t>
  </si>
  <si>
    <t>Переходящие остатки денежных средств (на конец периода), в том числе:</t>
  </si>
  <si>
    <t xml:space="preserve">Общий объем потребления </t>
  </si>
  <si>
    <t>-         переплата потребителями</t>
  </si>
  <si>
    <t>-         задолженность потребителей</t>
  </si>
  <si>
    <t xml:space="preserve">     - переплата потребителями</t>
  </si>
  <si>
    <t xml:space="preserve">     - задолженность потребителей</t>
  </si>
  <si>
    <t xml:space="preserve">     -  за содержание дома</t>
  </si>
  <si>
    <t xml:space="preserve">     -   за текущий  ремонт</t>
  </si>
  <si>
    <t xml:space="preserve">     -  субсидий</t>
  </si>
  <si>
    <t xml:space="preserve">     - денежных средств от использования общего имущества</t>
  </si>
  <si>
    <t xml:space="preserve">     - прочие поступления</t>
  </si>
  <si>
    <r>
      <t xml:space="preserve">Форма 2. Сведения о многоквартирном доме, управление которым осуществляет управляющая организация, товарищество, кооператив </t>
    </r>
    <r>
      <rPr>
        <b/>
        <sz val="12"/>
        <color rgb="FF0070C0"/>
        <rFont val="Times New Roman"/>
        <family val="1"/>
        <charset val="204"/>
      </rPr>
      <t>(заполняется по каждому многоквартирному дому)</t>
    </r>
  </si>
  <si>
    <t>2.</t>
  </si>
  <si>
    <t>3.</t>
  </si>
  <si>
    <t>4.</t>
  </si>
  <si>
    <t>5.</t>
  </si>
  <si>
    <t>6.</t>
  </si>
  <si>
    <t>7.</t>
  </si>
  <si>
    <t>Год постройки / Год ввода дома в эксплуатацию</t>
  </si>
  <si>
    <t>Количество помещений</t>
  </si>
  <si>
    <t xml:space="preserve"> -        жилых                </t>
  </si>
  <si>
    <t xml:space="preserve"> -        нежилых                </t>
  </si>
  <si>
    <t>8.</t>
  </si>
  <si>
    <t>9.</t>
  </si>
  <si>
    <t>10.</t>
  </si>
  <si>
    <t>11.</t>
  </si>
  <si>
    <t>12.</t>
  </si>
  <si>
    <t>13.</t>
  </si>
  <si>
    <t>Кадастровый номер земельного участка, на котором расположен дом</t>
  </si>
  <si>
    <t>Площадь земельного участка, входящего в состав общего имущества в многоквартирном доме</t>
  </si>
  <si>
    <t>Площадь парковки в границах земельного участка</t>
  </si>
  <si>
    <t>Дата и  номер документа о признании дома аварийным</t>
  </si>
  <si>
    <t>Причина признания дома аварийным</t>
  </si>
  <si>
    <t>Класс энергетической эффективности</t>
  </si>
  <si>
    <t>Стены и перекрытия</t>
  </si>
  <si>
    <t>Тип перекрытия</t>
  </si>
  <si>
    <t>Дата начала действия установленного размера стоимости работ (услуг)</t>
  </si>
  <si>
    <t>Основание установление стоимости работ (услуг)</t>
  </si>
  <si>
    <t>Периодичность  предоставления работ (услуг)</t>
  </si>
  <si>
    <t>Норматив потребления коммунальной услуги в жилых помещениях</t>
  </si>
  <si>
    <t>Норматив потребления коммунальной услуги на общедомовые нужды</t>
  </si>
  <si>
    <t>Наименование объекта общего имущества</t>
  </si>
  <si>
    <t>Назначение объекта общего имущества</t>
  </si>
  <si>
    <t>Площадь объекта общего имущества (заполняется в отношении помещений и земельных участков)</t>
  </si>
  <si>
    <t>Сведение о передаче во владение и пользование общего имущества третьим лицам (заполняется в случае сдачи в аренду, передаче в безвозмездное пользование и т.п.)</t>
  </si>
  <si>
    <t>Наименование  владельца (пользователя)</t>
  </si>
  <si>
    <t>ИНН  владельца (пользователя)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</si>
  <si>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</si>
  <si>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Начислено  за работы (услуги) по содержанию и текущему ремонту, в том числе:</t>
  </si>
  <si>
    <t xml:space="preserve">     - денежных средств от потребителей</t>
  </si>
  <si>
    <t xml:space="preserve">     - целевых взносов от потребителей</t>
  </si>
  <si>
    <t>Информация о наличии претензий по качеству выполняемых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</si>
  <si>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</si>
  <si>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</si>
  <si>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</si>
  <si>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</si>
  <si>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</t>
  </si>
  <si>
    <t>Начислено потребителям</t>
  </si>
  <si>
    <t>Оплачено потребителями</t>
  </si>
  <si>
    <t xml:space="preserve">Задолженность потребителей </t>
  </si>
  <si>
    <t>Задолженность перед поставщиком (поставщиками) коммунального ресурса</t>
  </si>
  <si>
    <t>Оплачено поставщику (поставщиками) коммунального ресурса</t>
  </si>
  <si>
    <t>Начислено поставщиком (поставщиками) коммунального ресурса</t>
  </si>
  <si>
    <t>Сумма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</si>
  <si>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</si>
  <si>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 должников</t>
  </si>
  <si>
    <t>Направлено претензий потребителям должникам</t>
  </si>
  <si>
    <t>Направлено исковых заявлений</t>
  </si>
  <si>
    <t>Получено денежных средств по результатам  претензионно-исковой работы</t>
  </si>
  <si>
    <t>Протокол общего собрания собственников</t>
  </si>
  <si>
    <t xml:space="preserve">ФОНД КАПИТАЛЬНОГО РЕМОНТА
МНОГОКВАРТИРНЫХ ДОМОВ ИРКУТСКОЙ ОБЛАСТИ"  http://www.fkr38.ru/
</t>
  </si>
  <si>
    <t>Многоквартирный дом</t>
  </si>
  <si>
    <t>МКД Исправный</t>
  </si>
  <si>
    <t xml:space="preserve">  -</t>
  </si>
  <si>
    <t xml:space="preserve"> - </t>
  </si>
  <si>
    <t>Железобетонные</t>
  </si>
  <si>
    <t>Отсутсвует</t>
  </si>
  <si>
    <t>Теплоснабжение</t>
  </si>
  <si>
    <t>Централизованное</t>
  </si>
  <si>
    <t>Центральное</t>
  </si>
  <si>
    <t>Фасадные панели</t>
  </si>
  <si>
    <t>Рулонная</t>
  </si>
  <si>
    <t>Не присвоен</t>
  </si>
  <si>
    <t>ленточный</t>
  </si>
  <si>
    <t>Панельные</t>
  </si>
  <si>
    <t>плоская</t>
  </si>
  <si>
    <t>На лестничной клетке</t>
  </si>
  <si>
    <t>Установлен</t>
  </si>
  <si>
    <t>С интерфейсом передачи данных</t>
  </si>
  <si>
    <t>Централизованное (открытая)</t>
  </si>
  <si>
    <t>Вытяжная</t>
  </si>
  <si>
    <t>Внутренние водостоки</t>
  </si>
  <si>
    <t>Гкал/час</t>
  </si>
  <si>
    <t>Текущий ремонт и содержание внутридомовых инженерных сетей водоснабжения и водоотведения</t>
  </si>
  <si>
    <t>п. м.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</si>
  <si>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</si>
  <si>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</si>
  <si>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</si>
  <si>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</si>
  <si>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сетей электроснабжения</t>
  </si>
  <si>
    <t>Вывоз ТБО</t>
  </si>
  <si>
    <t>Дератизация</t>
  </si>
  <si>
    <t>Управление жилым домом</t>
  </si>
  <si>
    <t>Обслуживание мусоропроводов</t>
  </si>
  <si>
    <t>м2</t>
  </si>
  <si>
    <t>п.м.</t>
  </si>
  <si>
    <t>м3</t>
  </si>
  <si>
    <t>%</t>
  </si>
  <si>
    <t>шт.</t>
  </si>
  <si>
    <t>Ежедневно</t>
  </si>
  <si>
    <t>Один раз в квартал</t>
  </si>
  <si>
    <t>Холодное водоснабжение</t>
  </si>
  <si>
    <t>Предоставляется через договор управления</t>
  </si>
  <si>
    <t>МУП "ПУ ВКХ"
ИНН: 3807000276</t>
  </si>
  <si>
    <t xml:space="preserve">№651 от 02.06.2011 </t>
  </si>
  <si>
    <t>6 м3 на 1 человека</t>
  </si>
  <si>
    <t>Горячее водоснабжение</t>
  </si>
  <si>
    <t>ООО "Иркутская Энергосбытовая компания"
ИНН: 3808166404</t>
  </si>
  <si>
    <t>№8906 от 01.04.2014</t>
  </si>
  <si>
    <t>Отопление</t>
  </si>
  <si>
    <t>Гкал</t>
  </si>
  <si>
    <t>Водоотведение</t>
  </si>
  <si>
    <t>Электроснабжение</t>
  </si>
  <si>
    <t>Квт</t>
  </si>
  <si>
    <t>Иркутское ОАО энергетики и электрификации "Иркутскэнерго" (Филиал ТЭЦ-6)
ИНН: 3800000220</t>
  </si>
  <si>
    <t>Собственниками помещений МКД сформирован фонд капитального ремонта на счете специализированной некоммерческой организации "ФОНД КАПИТАЛЬНОГО РЕМОНТА
МНОГОКВАРТИРНЫХ ДОМОВ ИРКУТСКОЙ ОБЛАСТИ"  http://www.fkr38.ru/</t>
  </si>
  <si>
    <t>По графику</t>
  </si>
  <si>
    <t>Аварийно - диспетчерская служба</t>
  </si>
  <si>
    <t>Круглосуточно</t>
  </si>
  <si>
    <t>ООО "УК "Прибайкальская"</t>
  </si>
  <si>
    <t>Биллинг прибора учета тепла  и гвс</t>
  </si>
  <si>
    <t>Один раз в месяц</t>
  </si>
  <si>
    <t>1 шт.</t>
  </si>
  <si>
    <t>3,79 м3 на 1 человека</t>
  </si>
  <si>
    <t>чердак</t>
  </si>
  <si>
    <t>ЗАО "Байкал-ТрансТелеКом"</t>
  </si>
  <si>
    <t>№290/69-02-11 от 01.08.2011</t>
  </si>
  <si>
    <t xml:space="preserve"> </t>
  </si>
  <si>
    <t>ООО "Авиком"</t>
  </si>
  <si>
    <t>от 01.08.2012</t>
  </si>
  <si>
    <t>Стоимость работ и услуг в расчете на единицу измерения</t>
  </si>
  <si>
    <t>Без интерфейса  передачи данных</t>
  </si>
  <si>
    <t>КВт</t>
  </si>
  <si>
    <t>ЗАО "ЭР-Телеком Холдинг"</t>
  </si>
  <si>
    <t>от 01.07.2012</t>
  </si>
  <si>
    <t>ООО "Вымпелком"</t>
  </si>
  <si>
    <t>ООО "Ирнет телеком"</t>
  </si>
  <si>
    <t>от 01.12.2011</t>
  </si>
  <si>
    <t>от 12.09.2011</t>
  </si>
  <si>
    <t>Протокол общего собрания собственников от 20.05.2012</t>
  </si>
  <si>
    <t>1 чел./1комн. -189Квт;     1 чел./2комн. -223Квт;    1 чел./3комн. -244Квт;     1 чел./4 и более -259Квт</t>
  </si>
  <si>
    <t>1.- 0,75 Квт.ч. на 1м2 мест общ.пользования;            2.- 1,24 Квт.ч. на 1м2 мест общ.пользования;            3.- 2,18 Квт.ч. на 1м2 мест общ.пользования;</t>
  </si>
  <si>
    <t>г. Иркутск, м-н Университетский, 44 (благоустроенный)</t>
  </si>
  <si>
    <t>Отсутствует</t>
  </si>
  <si>
    <t>Постановления администрации г. Иркутска 031-06-1542/14 в ред. 031-06-1074/74 от 23.11.2015</t>
  </si>
  <si>
    <t>Постановление министерства жилищной политики Иркутской области 27мпр от 31.05.2013 г.</t>
  </si>
  <si>
    <t>Приказ Службы по тарифам Иркутской области 718-спр в ред. 360-спр от 19.11.2015</t>
  </si>
  <si>
    <t>01.12.2015 г.</t>
  </si>
  <si>
    <t>Приказ Службы по тарифам Иркутской области 707-спр в ред 360-спр от 19.11.2015</t>
  </si>
  <si>
    <t>Постановления администрации г. Иркутска №031-06-1542/14 в ред. 031-06-1074/74 от 23.11.2015 г.</t>
  </si>
  <si>
    <t>Приказ службы по тарифам Иркутской области 768-спр от 26.12.2014 г.</t>
  </si>
  <si>
    <t>Утверждаю                        генеральный директор                      ООО "УК "Прибайкальская"                       Н. Н. Орленко</t>
  </si>
  <si>
    <t xml:space="preserve">Согласовано:  </t>
  </si>
  <si>
    <t>Совет МКД</t>
  </si>
  <si>
    <t>содержание</t>
  </si>
  <si>
    <t>Текущий ремонт</t>
  </si>
  <si>
    <r>
      <t xml:space="preserve">Выполненные  работы (оказанные услуги) по содержанию общего имущества и текущему ремонту в отчетном периоде </t>
    </r>
    <r>
      <rPr>
        <b/>
        <sz val="12"/>
        <color rgb="FF0070C0"/>
        <rFont val="Times New Roman"/>
        <family val="1"/>
        <charset val="204"/>
      </rPr>
      <t xml:space="preserve">(заполняется по каждому виду работ) </t>
    </r>
  </si>
  <si>
    <t>Наименование работ и услуг</t>
  </si>
  <si>
    <t>Примечание, периодичность выполнения работ</t>
  </si>
  <si>
    <t>Стоимость, руб.</t>
  </si>
  <si>
    <t>Содержание</t>
  </si>
  <si>
    <t xml:space="preserve"> 20.1</t>
  </si>
  <si>
    <t>Содержание придомовой территорории</t>
  </si>
  <si>
    <t>2550 руб. в месяц</t>
  </si>
  <si>
    <t xml:space="preserve"> 20.2</t>
  </si>
  <si>
    <t>Уборка лестничных клеток</t>
  </si>
  <si>
    <t>1045 руб в месяц</t>
  </si>
  <si>
    <t xml:space="preserve"> 20.3</t>
  </si>
  <si>
    <t>Освещение мест общего пользования</t>
  </si>
  <si>
    <t xml:space="preserve"> 20.4</t>
  </si>
  <si>
    <t>Аварийно-диспетчерская служба</t>
  </si>
  <si>
    <t xml:space="preserve"> 20.5</t>
  </si>
  <si>
    <t>Вывоз твердых бытовых отходов</t>
  </si>
  <si>
    <t>по факту с учетом крупногабаритного мусора</t>
  </si>
  <si>
    <t xml:space="preserve"> 20.6</t>
  </si>
  <si>
    <t>Обеспечение работоспособности внутридомовых систем электроснабжения и электрооборудования</t>
  </si>
  <si>
    <t xml:space="preserve"> 20.7</t>
  </si>
  <si>
    <t>Обеспечение работоспособности внутридомовых систем (обход с выполнением мелких ремонтных работ специалистов по обслуживанию систем отопления, водоснабжения , водоотведения и конструктивных элементов МКД)</t>
  </si>
  <si>
    <t xml:space="preserve"> 20.8</t>
  </si>
  <si>
    <t xml:space="preserve">Промывка системы отопления </t>
  </si>
  <si>
    <t>2 раза в год</t>
  </si>
  <si>
    <t xml:space="preserve"> 20.9</t>
  </si>
  <si>
    <t>Дезинсекция подвальных помещений</t>
  </si>
  <si>
    <t>Ежеквартально</t>
  </si>
  <si>
    <t xml:space="preserve"> 20.10</t>
  </si>
  <si>
    <t>Скашивание травы</t>
  </si>
  <si>
    <t>июль, сентябрь</t>
  </si>
  <si>
    <t xml:space="preserve"> 20.11</t>
  </si>
  <si>
    <t xml:space="preserve">Прочие расходы (договора управления,канцтовары и т. д.), </t>
  </si>
  <si>
    <t xml:space="preserve"> 20.12</t>
  </si>
  <si>
    <t>Уборка снега с подъездных козырьков</t>
  </si>
  <si>
    <t xml:space="preserve"> 20.13</t>
  </si>
  <si>
    <t>Посыпка пешеходных дорожек отсевом</t>
  </si>
  <si>
    <t xml:space="preserve"> 20.14</t>
  </si>
  <si>
    <t>Генеральная уборка подъезда</t>
  </si>
  <si>
    <t>май, сентябрь</t>
  </si>
  <si>
    <t xml:space="preserve"> 20.17</t>
  </si>
  <si>
    <t xml:space="preserve"> 20.18</t>
  </si>
  <si>
    <t>Вознаграждение управляющей компании</t>
  </si>
  <si>
    <t xml:space="preserve"> 20.19</t>
  </si>
  <si>
    <t>Сумма расходов по статье содержание.</t>
  </si>
  <si>
    <t xml:space="preserve"> 20.20</t>
  </si>
  <si>
    <t xml:space="preserve"> 20.21</t>
  </si>
  <si>
    <t xml:space="preserve"> 20.22</t>
  </si>
  <si>
    <t xml:space="preserve"> 20.23</t>
  </si>
  <si>
    <t>2 шт.</t>
  </si>
  <si>
    <t xml:space="preserve"> 20.24</t>
  </si>
  <si>
    <t xml:space="preserve"> 20.25</t>
  </si>
  <si>
    <t xml:space="preserve"> 20.26</t>
  </si>
  <si>
    <t>Сумма расходов по статье текущий ремонт</t>
  </si>
  <si>
    <t xml:space="preserve"> 20.27</t>
  </si>
  <si>
    <t>Гл. инженер ООО "УК "Прибайкальская"</t>
  </si>
  <si>
    <t>Белкин И. О.</t>
  </si>
  <si>
    <t>Форма 2.8. Отчет об исполнении ООО "УК "Прибайкальская" договора управления смет доходов и расходов МКД м-на Университетский, 52</t>
  </si>
  <si>
    <t>Биллинг приборов учета</t>
  </si>
  <si>
    <t>600 руб/ месяц</t>
  </si>
  <si>
    <t>Уборка снега 
с балконных козырьков 9-х этажей над арками и парапетов крыш</t>
  </si>
  <si>
    <t xml:space="preserve"> 20.15</t>
  </si>
  <si>
    <t xml:space="preserve"> 20.16</t>
  </si>
  <si>
    <t xml:space="preserve"> 20.28</t>
  </si>
  <si>
    <t xml:space="preserve"> 20.29</t>
  </si>
  <si>
    <t xml:space="preserve"> 20.30</t>
  </si>
  <si>
    <t>Остаток средст по статье содержание за 2015 г.("-" перерасход)</t>
  </si>
  <si>
    <t>Остаток средств на конец периода  по статье содержание с учетом остатков 2015 г.</t>
  </si>
  <si>
    <t>Остаток средст по статье текущий ремонт за 2015 г.("-" перерасход)</t>
  </si>
  <si>
    <t>1шт. 2 раза по 375руб.</t>
  </si>
  <si>
    <t>Подготовка и сдача теплового пункта к отопительному периоду 2016-2017 гг.</t>
  </si>
  <si>
    <t>Ремонт системы водоотведения сточных вод в тех. помещении над аркой</t>
  </si>
  <si>
    <t xml:space="preserve">Доставка, разгрузка земли для придомовый клумб  </t>
  </si>
  <si>
    <t xml:space="preserve">Покраска арок </t>
  </si>
  <si>
    <t>Установка решеток на слуховые окна подвального помещения</t>
  </si>
  <si>
    <t>Ремонт межпанельных швов</t>
  </si>
  <si>
    <t>кв 9.- 25 п.м                  кв.11-5 п.м</t>
  </si>
  <si>
    <t>Учёт оплат поставщикам коммунальных ресурсов в разрезе многоквартирных домов и коммунальных услуг не ведётся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</si>
</sst>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О\б\щ\и\й"/>
  </numFmts>
  <fonts count="16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20"/>
      <color rgb="FFFF0000"/>
      <name val="Times New Roman"/>
      <family val="1"/>
      <charset val="204"/>
    </font>
    <font>
      <sz val="11"/>
      <name val="Calibri"/>
      <family val="2"/>
      <scheme val="minor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b/>
      <sz val="15"/>
      <color theme="1"/>
      <name val="Times New Roman"/>
      <family val="1"/>
      <charset val="204"/>
    </font>
    <font>
      <b/>
      <i/>
      <u/>
      <sz val="12"/>
      <color theme="1"/>
      <name val="Times New Roman"/>
      <family val="1"/>
      <charset val="204"/>
    </font>
    <font>
      <b/>
      <i/>
      <u/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24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1" fillId="0" borderId="0" xfId="0" applyFont="1" applyAlignment="1">
      <alignment vertical="top"/>
    </xf>
    <xf numFmtId="0" fontId="4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justify"/>
    </xf>
    <xf numFmtId="0" fontId="2" fillId="0" borderId="0" xfId="0" applyFont="1"/>
    <xf numFmtId="49" fontId="1" fillId="0" borderId="0" xfId="0" applyNumberFormat="1" applyFont="1"/>
    <xf numFmtId="49" fontId="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top" wrapText="1"/>
    </xf>
    <xf numFmtId="49" fontId="1" fillId="0" borderId="1" xfId="0" applyNumberFormat="1" applyFont="1" applyBorder="1" applyAlignment="1">
      <alignment vertical="top" wrapText="1"/>
    </xf>
    <xf numFmtId="14" fontId="4" fillId="0" borderId="1" xfId="0" applyNumberFormat="1" applyFont="1" applyBorder="1" applyAlignment="1">
      <alignment horizontal="center" vertical="top" wrapText="1"/>
    </xf>
    <xf numFmtId="0" fontId="6" fillId="0" borderId="1" xfId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5" xfId="0" applyFont="1" applyBorder="1" applyAlignment="1">
      <alignment vertical="top" wrapText="1"/>
    </xf>
    <xf numFmtId="0" fontId="4" fillId="0" borderId="5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top" wrapText="1"/>
    </xf>
    <xf numFmtId="0" fontId="4" fillId="0" borderId="11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2" fillId="0" borderId="10" xfId="0" applyFont="1" applyBorder="1" applyAlignment="1">
      <alignment vertical="top" wrapText="1"/>
    </xf>
    <xf numFmtId="14" fontId="4" fillId="0" borderId="11" xfId="0" applyNumberFormat="1" applyFont="1" applyBorder="1" applyAlignment="1">
      <alignment horizontal="center" vertical="top" wrapText="1"/>
    </xf>
    <xf numFmtId="14" fontId="4" fillId="0" borderId="8" xfId="0" applyNumberFormat="1" applyFont="1" applyBorder="1" applyAlignment="1">
      <alignment horizontal="center" vertical="top" wrapText="1"/>
    </xf>
    <xf numFmtId="0" fontId="4" fillId="0" borderId="10" xfId="0" applyFont="1" applyBorder="1" applyAlignment="1">
      <alignment vertical="top" wrapText="1"/>
    </xf>
    <xf numFmtId="0" fontId="7" fillId="0" borderId="0" xfId="0" applyFont="1"/>
    <xf numFmtId="0" fontId="8" fillId="0" borderId="1" xfId="1" applyFont="1" applyBorder="1" applyAlignment="1">
      <alignment horizontal="center" vertical="top" wrapText="1"/>
    </xf>
    <xf numFmtId="2" fontId="4" fillId="0" borderId="1" xfId="0" applyNumberFormat="1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0" fontId="9" fillId="0" borderId="10" xfId="0" applyFont="1" applyBorder="1" applyAlignment="1">
      <alignment vertical="top" wrapText="1"/>
    </xf>
    <xf numFmtId="0" fontId="9" fillId="0" borderId="1" xfId="0" applyFont="1" applyBorder="1" applyAlignment="1">
      <alignment vertical="top" wrapText="1"/>
    </xf>
    <xf numFmtId="0" fontId="6" fillId="0" borderId="8" xfId="1" applyBorder="1" applyAlignment="1">
      <alignment horizontal="center" vertical="top" wrapText="1"/>
    </xf>
    <xf numFmtId="0" fontId="4" fillId="0" borderId="5" xfId="0" applyFont="1" applyBorder="1" applyAlignment="1">
      <alignment vertical="top" wrapText="1"/>
    </xf>
    <xf numFmtId="14" fontId="1" fillId="0" borderId="1" xfId="0" applyNumberFormat="1" applyFont="1" applyBorder="1" applyAlignment="1">
      <alignment horizontal="center" vertical="center" wrapText="1"/>
    </xf>
    <xf numFmtId="0" fontId="1" fillId="0" borderId="10" xfId="0" applyFont="1" applyBorder="1" applyAlignment="1">
      <alignment vertical="top" wrapText="1"/>
    </xf>
    <xf numFmtId="4" fontId="1" fillId="0" borderId="1" xfId="0" applyNumberFormat="1" applyFont="1" applyBorder="1" applyAlignment="1">
      <alignment horizontal="center" vertical="top" wrapText="1"/>
    </xf>
    <xf numFmtId="4" fontId="4" fillId="0" borderId="1" xfId="0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top" wrapText="1"/>
    </xf>
    <xf numFmtId="0" fontId="2" fillId="0" borderId="5" xfId="0" applyFont="1" applyBorder="1" applyAlignment="1">
      <alignment vertical="top" wrapText="1"/>
    </xf>
    <xf numFmtId="14" fontId="4" fillId="0" borderId="6" xfId="0" applyNumberFormat="1" applyFont="1" applyBorder="1" applyAlignment="1">
      <alignment horizontal="center" vertical="top" wrapText="1"/>
    </xf>
    <xf numFmtId="0" fontId="4" fillId="0" borderId="7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left" vertical="top" wrapText="1"/>
    </xf>
    <xf numFmtId="49" fontId="1" fillId="3" borderId="1" xfId="0" applyNumberFormat="1" applyFont="1" applyFill="1" applyBorder="1" applyAlignment="1">
      <alignment vertical="top" wrapText="1"/>
    </xf>
    <xf numFmtId="0" fontId="4" fillId="3" borderId="1" xfId="0" applyFont="1" applyFill="1" applyBorder="1" applyAlignment="1">
      <alignment horizontal="center" vertical="top" wrapText="1"/>
    </xf>
    <xf numFmtId="2" fontId="4" fillId="3" borderId="1" xfId="0" applyNumberFormat="1" applyFont="1" applyFill="1" applyBorder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2" fontId="1" fillId="0" borderId="0" xfId="0" applyNumberFormat="1" applyFont="1" applyAlignment="1">
      <alignment vertical="top"/>
    </xf>
    <xf numFmtId="0" fontId="1" fillId="0" borderId="19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164" fontId="9" fillId="4" borderId="1" xfId="0" applyNumberFormat="1" applyFont="1" applyFill="1" applyBorder="1" applyAlignment="1">
      <alignment horizontal="center" vertical="center" wrapText="1"/>
    </xf>
    <xf numFmtId="9" fontId="9" fillId="0" borderId="1" xfId="0" applyNumberFormat="1" applyFont="1" applyBorder="1" applyAlignment="1">
      <alignment horizontal="center" vertical="center" wrapText="1"/>
    </xf>
    <xf numFmtId="164" fontId="9" fillId="2" borderId="19" xfId="0" applyNumberFormat="1" applyFont="1" applyFill="1" applyBorder="1" applyAlignment="1">
      <alignment horizontal="center" vertical="center" wrapText="1"/>
    </xf>
    <xf numFmtId="9" fontId="9" fillId="2" borderId="1" xfId="0" applyNumberFormat="1" applyFont="1" applyFill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horizontal="center" vertical="center" wrapText="1"/>
    </xf>
    <xf numFmtId="164" fontId="9" fillId="2" borderId="19" xfId="0" applyNumberFormat="1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164" fontId="15" fillId="4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164" fontId="9" fillId="4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top" wrapText="1"/>
    </xf>
    <xf numFmtId="0" fontId="2" fillId="0" borderId="0" xfId="0" applyFont="1" applyAlignment="1">
      <alignment horizontal="justify" vertical="top" wrapText="1"/>
    </xf>
    <xf numFmtId="0" fontId="2" fillId="0" borderId="0" xfId="0" applyFont="1" applyAlignment="1">
      <alignment horizontal="left"/>
    </xf>
    <xf numFmtId="0" fontId="3" fillId="0" borderId="2" xfId="0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2" fillId="0" borderId="0" xfId="0" applyFont="1" applyAlignment="1">
      <alignment horizontal="justify" wrapText="1"/>
    </xf>
    <xf numFmtId="0" fontId="2" fillId="0" borderId="16" xfId="0" applyFont="1" applyBorder="1" applyAlignment="1">
      <alignment horizontal="left" vertical="top" wrapText="1"/>
    </xf>
    <xf numFmtId="0" fontId="2" fillId="0" borderId="17" xfId="0" applyFont="1" applyBorder="1" applyAlignment="1">
      <alignment horizontal="left" vertical="top" wrapText="1"/>
    </xf>
    <xf numFmtId="0" fontId="2" fillId="0" borderId="18" xfId="0" applyFont="1" applyBorder="1" applyAlignment="1">
      <alignment horizontal="left" vertical="top" wrapText="1"/>
    </xf>
    <xf numFmtId="0" fontId="2" fillId="0" borderId="0" xfId="0" applyFont="1" applyAlignment="1">
      <alignment horizontal="justify" vertical="top"/>
    </xf>
    <xf numFmtId="0" fontId="7" fillId="0" borderId="15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top" wrapText="1"/>
    </xf>
    <xf numFmtId="0" fontId="11" fillId="0" borderId="0" xfId="0" applyFont="1" applyBorder="1" applyAlignment="1">
      <alignment wrapText="1"/>
    </xf>
    <xf numFmtId="0" fontId="12" fillId="0" borderId="0" xfId="0" applyFont="1" applyBorder="1" applyAlignment="1">
      <alignment wrapText="1"/>
    </xf>
    <xf numFmtId="0" fontId="11" fillId="0" borderId="0" xfId="0" applyFont="1" applyBorder="1" applyAlignment="1">
      <alignment horizontal="left"/>
    </xf>
    <xf numFmtId="0" fontId="13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2" fontId="1" fillId="0" borderId="0" xfId="0" applyNumberFormat="1" applyFont="1"/>
    <xf numFmtId="2" fontId="3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top" wrapText="1"/>
    </xf>
    <xf numFmtId="2" fontId="4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pribaik.ru/index.php?option=com_auth&amp;view=reports&amp;layout=documents&amp;id=185&amp;group=5&amp;no_html=1" TargetMode="External"/><Relationship Id="rId1" Type="http://schemas.openxmlformats.org/officeDocument/2006/relationships/hyperlink" Target="http://pribaik.ru/ftp/26/protokol_51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://pribaik.ru/ftp/26/stoimost-1.docx" TargetMode="External"/><Relationship Id="rId3" Type="http://schemas.openxmlformats.org/officeDocument/2006/relationships/hyperlink" Target="http://pribaik.ru/ftp/26/stoimost-1.docx" TargetMode="External"/><Relationship Id="rId7" Type="http://schemas.openxmlformats.org/officeDocument/2006/relationships/hyperlink" Target="http://pribaik.ru/ftp/26/stoimost-1.docx" TargetMode="External"/><Relationship Id="rId12" Type="http://schemas.openxmlformats.org/officeDocument/2006/relationships/printerSettings" Target="../printerSettings/printerSettings3.bin"/><Relationship Id="rId2" Type="http://schemas.openxmlformats.org/officeDocument/2006/relationships/hyperlink" Target="http://pribaik.ru/ftp/26/stoimost-1.docx" TargetMode="External"/><Relationship Id="rId1" Type="http://schemas.openxmlformats.org/officeDocument/2006/relationships/hyperlink" Target="http://pribaik.ru/ftp/26/stoimost-1.docx" TargetMode="External"/><Relationship Id="rId6" Type="http://schemas.openxmlformats.org/officeDocument/2006/relationships/hyperlink" Target="http://pribaik.ru/ftp/26/stoimost-1.docx" TargetMode="External"/><Relationship Id="rId11" Type="http://schemas.openxmlformats.org/officeDocument/2006/relationships/hyperlink" Target="http://pribaik.ru/ftp/26/stoimost-1.docx" TargetMode="External"/><Relationship Id="rId5" Type="http://schemas.openxmlformats.org/officeDocument/2006/relationships/hyperlink" Target="http://pribaik.ru/ftp/26/stoimost-1.docx" TargetMode="External"/><Relationship Id="rId10" Type="http://schemas.openxmlformats.org/officeDocument/2006/relationships/hyperlink" Target="http://pribaik.ru/ftp/26/stoimost-1.docx" TargetMode="External"/><Relationship Id="rId4" Type="http://schemas.openxmlformats.org/officeDocument/2006/relationships/hyperlink" Target="http://pribaik.ru/ftp/26/stoimost-1.docx" TargetMode="External"/><Relationship Id="rId9" Type="http://schemas.openxmlformats.org/officeDocument/2006/relationships/hyperlink" Target="http://pribaik.ru/ftp/26/stoimost-1.docx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://pribaik.ru/ftp/26/protokol_51.pdf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1"/>
  <sheetViews>
    <sheetView workbookViewId="0">
      <selection activeCell="F10" sqref="F10"/>
    </sheetView>
  </sheetViews>
  <sheetFormatPr defaultRowHeight="15.75" x14ac:dyDescent="0.25"/>
  <cols>
    <col min="1" max="1" width="5.85546875" style="24" customWidth="1"/>
    <col min="2" max="2" width="49.5703125" style="1" customWidth="1"/>
    <col min="3" max="3" width="11.42578125" style="1" customWidth="1"/>
    <col min="4" max="4" width="24.140625" style="1" customWidth="1"/>
    <col min="5" max="16384" width="9.140625" style="1"/>
  </cols>
  <sheetData>
    <row r="1" spans="1:4" s="14" customFormat="1" ht="51.75" customHeight="1" x14ac:dyDescent="0.25">
      <c r="A1" s="87" t="s">
        <v>132</v>
      </c>
      <c r="B1" s="87"/>
      <c r="C1" s="87"/>
      <c r="D1" s="87"/>
    </row>
    <row r="2" spans="1:4" s="14" customFormat="1" x14ac:dyDescent="0.25">
      <c r="A2" s="24"/>
    </row>
    <row r="3" spans="1:4" s="14" customFormat="1" x14ac:dyDescent="0.25">
      <c r="A3" s="88" t="s">
        <v>14</v>
      </c>
      <c r="B3" s="88"/>
      <c r="C3" s="88"/>
      <c r="D3" s="88"/>
    </row>
    <row r="5" spans="1:4" ht="35.1" customHeight="1" x14ac:dyDescent="0.25">
      <c r="A5" s="2" t="s">
        <v>0</v>
      </c>
      <c r="B5" s="2" t="s">
        <v>1</v>
      </c>
      <c r="C5" s="2" t="s">
        <v>2</v>
      </c>
      <c r="D5" s="2" t="s">
        <v>3</v>
      </c>
    </row>
    <row r="6" spans="1:4" s="6" customFormat="1" ht="18.75" customHeight="1" x14ac:dyDescent="0.25">
      <c r="A6" s="23">
        <v>1</v>
      </c>
      <c r="B6" s="11" t="s">
        <v>4</v>
      </c>
      <c r="C6" s="5" t="s">
        <v>5</v>
      </c>
      <c r="D6" s="20">
        <v>42825</v>
      </c>
    </row>
    <row r="7" spans="1:4" s="6" customFormat="1" ht="18.75" customHeight="1" x14ac:dyDescent="0.25">
      <c r="A7" s="86" t="s">
        <v>15</v>
      </c>
      <c r="B7" s="86"/>
      <c r="C7" s="86"/>
      <c r="D7" s="86"/>
    </row>
    <row r="8" spans="1:4" s="6" customFormat="1" ht="30" customHeight="1" x14ac:dyDescent="0.25">
      <c r="A8" s="23" t="s">
        <v>133</v>
      </c>
      <c r="B8" s="3" t="s">
        <v>16</v>
      </c>
      <c r="C8" s="5" t="s">
        <v>5</v>
      </c>
      <c r="D8" s="21" t="s">
        <v>190</v>
      </c>
    </row>
    <row r="9" spans="1:4" s="6" customFormat="1" ht="20.100000000000001" customHeight="1" x14ac:dyDescent="0.25">
      <c r="A9" s="23" t="s">
        <v>134</v>
      </c>
      <c r="B9" s="3" t="s">
        <v>17</v>
      </c>
      <c r="C9" s="5" t="s">
        <v>5</v>
      </c>
      <c r="D9" s="21" t="s">
        <v>17</v>
      </c>
    </row>
    <row r="10" spans="1:4" s="6" customFormat="1" ht="20.25" customHeight="1" x14ac:dyDescent="0.25">
      <c r="A10" s="86" t="s">
        <v>39</v>
      </c>
      <c r="B10" s="86"/>
      <c r="C10" s="86"/>
      <c r="D10" s="86"/>
    </row>
    <row r="11" spans="1:4" s="6" customFormat="1" ht="111.75" customHeight="1" x14ac:dyDescent="0.25">
      <c r="A11" s="23" t="s">
        <v>135</v>
      </c>
      <c r="B11" s="7" t="s">
        <v>18</v>
      </c>
      <c r="C11" s="5" t="s">
        <v>5</v>
      </c>
      <c r="D11" s="5" t="s">
        <v>191</v>
      </c>
    </row>
    <row r="12" spans="1:4" s="6" customFormat="1" ht="30" customHeight="1" x14ac:dyDescent="0.25">
      <c r="A12" s="86" t="s">
        <v>19</v>
      </c>
      <c r="B12" s="86"/>
      <c r="C12" s="86"/>
      <c r="D12" s="86"/>
    </row>
    <row r="13" spans="1:4" s="6" customFormat="1" ht="58.5" customHeight="1" x14ac:dyDescent="0.25">
      <c r="A13" s="23">
        <v>1</v>
      </c>
      <c r="B13" s="7" t="s">
        <v>40</v>
      </c>
      <c r="C13" s="5" t="s">
        <v>5</v>
      </c>
      <c r="D13" s="5" t="s">
        <v>273</v>
      </c>
    </row>
    <row r="14" spans="1:4" s="6" customFormat="1" ht="20.100000000000001" customHeight="1" x14ac:dyDescent="0.25">
      <c r="A14" s="23">
        <v>2</v>
      </c>
      <c r="B14" s="7" t="s">
        <v>139</v>
      </c>
      <c r="C14" s="5" t="s">
        <v>5</v>
      </c>
      <c r="D14" s="5">
        <v>1990</v>
      </c>
    </row>
    <row r="15" spans="1:4" s="6" customFormat="1" ht="20.100000000000001" customHeight="1" x14ac:dyDescent="0.25">
      <c r="A15" s="23">
        <v>3</v>
      </c>
      <c r="B15" s="3" t="s">
        <v>20</v>
      </c>
      <c r="C15" s="8" t="s">
        <v>5</v>
      </c>
      <c r="D15" s="8">
        <v>135</v>
      </c>
    </row>
    <row r="16" spans="1:4" s="6" customFormat="1" ht="20.100000000000001" customHeight="1" x14ac:dyDescent="0.25">
      <c r="A16" s="23">
        <v>4</v>
      </c>
      <c r="B16" s="3" t="s">
        <v>21</v>
      </c>
      <c r="C16" s="8" t="s">
        <v>5</v>
      </c>
      <c r="D16" s="8" t="s">
        <v>192</v>
      </c>
    </row>
    <row r="17" spans="1:4" s="6" customFormat="1" ht="20.100000000000001" customHeight="1" x14ac:dyDescent="0.25">
      <c r="A17" s="23">
        <v>5</v>
      </c>
      <c r="B17" s="3" t="s">
        <v>22</v>
      </c>
      <c r="C17" s="8" t="s">
        <v>5</v>
      </c>
      <c r="D17" s="8">
        <v>5</v>
      </c>
    </row>
    <row r="18" spans="1:4" s="6" customFormat="1" ht="20.100000000000001" customHeight="1" x14ac:dyDescent="0.25">
      <c r="A18" s="23"/>
      <c r="B18" s="4" t="s">
        <v>34</v>
      </c>
      <c r="C18" s="8" t="s">
        <v>6</v>
      </c>
      <c r="D18" s="8">
        <v>5</v>
      </c>
    </row>
    <row r="19" spans="1:4" s="6" customFormat="1" ht="20.100000000000001" customHeight="1" x14ac:dyDescent="0.25">
      <c r="A19" s="23"/>
      <c r="B19" s="4" t="s">
        <v>35</v>
      </c>
      <c r="C19" s="8" t="s">
        <v>6</v>
      </c>
      <c r="D19" s="8">
        <v>5</v>
      </c>
    </row>
    <row r="20" spans="1:4" s="6" customFormat="1" ht="20.100000000000001" customHeight="1" x14ac:dyDescent="0.25">
      <c r="A20" s="23">
        <v>6</v>
      </c>
      <c r="B20" s="3" t="s">
        <v>23</v>
      </c>
      <c r="C20" s="8" t="s">
        <v>6</v>
      </c>
      <c r="D20" s="8">
        <v>1</v>
      </c>
    </row>
    <row r="21" spans="1:4" s="6" customFormat="1" ht="20.100000000000001" customHeight="1" x14ac:dyDescent="0.25">
      <c r="A21" s="23">
        <v>7</v>
      </c>
      <c r="B21" s="3" t="s">
        <v>24</v>
      </c>
      <c r="C21" s="8" t="s">
        <v>6</v>
      </c>
      <c r="D21" s="8">
        <v>0</v>
      </c>
    </row>
    <row r="22" spans="1:4" s="6" customFormat="1" ht="20.100000000000001" customHeight="1" x14ac:dyDescent="0.25">
      <c r="A22" s="23">
        <v>8</v>
      </c>
      <c r="B22" s="3" t="s">
        <v>140</v>
      </c>
      <c r="C22" s="8"/>
      <c r="D22" s="8">
        <v>12</v>
      </c>
    </row>
    <row r="23" spans="1:4" s="6" customFormat="1" ht="20.100000000000001" customHeight="1" x14ac:dyDescent="0.25">
      <c r="A23" s="23"/>
      <c r="B23" s="9" t="s">
        <v>141</v>
      </c>
      <c r="C23" s="8" t="s">
        <v>6</v>
      </c>
      <c r="D23" s="8">
        <v>12</v>
      </c>
    </row>
    <row r="24" spans="1:4" s="6" customFormat="1" ht="20.100000000000001" customHeight="1" x14ac:dyDescent="0.25">
      <c r="A24" s="23"/>
      <c r="B24" s="9" t="s">
        <v>142</v>
      </c>
      <c r="C24" s="8" t="s">
        <v>6</v>
      </c>
      <c r="D24" s="8">
        <v>0</v>
      </c>
    </row>
    <row r="25" spans="1:4" s="6" customFormat="1" ht="20.100000000000001" customHeight="1" x14ac:dyDescent="0.25">
      <c r="A25" s="23">
        <v>9</v>
      </c>
      <c r="B25" s="3" t="s">
        <v>25</v>
      </c>
      <c r="C25" s="5" t="s">
        <v>7</v>
      </c>
      <c r="D25" s="51">
        <v>848.6</v>
      </c>
    </row>
    <row r="26" spans="1:4" s="6" customFormat="1" ht="20.100000000000001" customHeight="1" x14ac:dyDescent="0.25">
      <c r="A26" s="23"/>
      <c r="B26" s="4" t="s">
        <v>36</v>
      </c>
      <c r="C26" s="5" t="s">
        <v>7</v>
      </c>
      <c r="D26" s="51">
        <v>814.7</v>
      </c>
    </row>
    <row r="27" spans="1:4" s="6" customFormat="1" ht="20.100000000000001" customHeight="1" x14ac:dyDescent="0.25">
      <c r="A27" s="23"/>
      <c r="B27" s="4" t="s">
        <v>37</v>
      </c>
      <c r="C27" s="5" t="s">
        <v>7</v>
      </c>
      <c r="D27" s="5">
        <v>0</v>
      </c>
    </row>
    <row r="28" spans="1:4" s="6" customFormat="1" ht="30" customHeight="1" x14ac:dyDescent="0.25">
      <c r="A28" s="23"/>
      <c r="B28" s="4" t="s">
        <v>38</v>
      </c>
      <c r="C28" s="5" t="s">
        <v>7</v>
      </c>
      <c r="D28" s="5">
        <f>D25-D26</f>
        <v>33.899999999999977</v>
      </c>
    </row>
    <row r="29" spans="1:4" s="6" customFormat="1" ht="33" customHeight="1" x14ac:dyDescent="0.25">
      <c r="A29" s="23">
        <v>10</v>
      </c>
      <c r="B29" s="3" t="s">
        <v>149</v>
      </c>
      <c r="C29" s="5" t="s">
        <v>5</v>
      </c>
      <c r="D29" s="5" t="s">
        <v>274</v>
      </c>
    </row>
    <row r="30" spans="1:4" s="6" customFormat="1" ht="30" customHeight="1" x14ac:dyDescent="0.25">
      <c r="A30" s="23">
        <v>11</v>
      </c>
      <c r="B30" s="3" t="s">
        <v>150</v>
      </c>
      <c r="C30" s="5" t="s">
        <v>7</v>
      </c>
      <c r="D30" s="5">
        <v>101</v>
      </c>
    </row>
    <row r="31" spans="1:4" s="6" customFormat="1" ht="21" customHeight="1" x14ac:dyDescent="0.25">
      <c r="A31" s="23">
        <v>12</v>
      </c>
      <c r="B31" s="3" t="s">
        <v>151</v>
      </c>
      <c r="C31" s="5" t="s">
        <v>7</v>
      </c>
      <c r="D31" s="5"/>
    </row>
    <row r="32" spans="1:4" s="6" customFormat="1" ht="20.100000000000001" customHeight="1" x14ac:dyDescent="0.25">
      <c r="A32" s="23">
        <v>13</v>
      </c>
      <c r="B32" s="3" t="s">
        <v>26</v>
      </c>
      <c r="C32" s="5" t="s">
        <v>5</v>
      </c>
      <c r="D32" s="5" t="s">
        <v>193</v>
      </c>
    </row>
    <row r="33" spans="1:4" s="6" customFormat="1" ht="29.25" customHeight="1" x14ac:dyDescent="0.25">
      <c r="A33" s="23">
        <v>14</v>
      </c>
      <c r="B33" s="3" t="s">
        <v>152</v>
      </c>
      <c r="C33" s="5" t="s">
        <v>5</v>
      </c>
      <c r="D33" s="8" t="s">
        <v>5</v>
      </c>
    </row>
    <row r="34" spans="1:4" s="6" customFormat="1" ht="20.100000000000001" customHeight="1" x14ac:dyDescent="0.25">
      <c r="A34" s="23">
        <v>15</v>
      </c>
      <c r="B34" s="3" t="s">
        <v>153</v>
      </c>
      <c r="C34" s="5" t="s">
        <v>5</v>
      </c>
      <c r="D34" s="5" t="s">
        <v>5</v>
      </c>
    </row>
    <row r="35" spans="1:4" s="6" customFormat="1" ht="20.100000000000001" customHeight="1" x14ac:dyDescent="0.25">
      <c r="A35" s="23">
        <v>16</v>
      </c>
      <c r="B35" s="3" t="s">
        <v>154</v>
      </c>
      <c r="C35" s="5" t="s">
        <v>5</v>
      </c>
      <c r="D35" s="5" t="s">
        <v>203</v>
      </c>
    </row>
    <row r="36" spans="1:4" s="6" customFormat="1" ht="20.100000000000001" customHeight="1" x14ac:dyDescent="0.25">
      <c r="A36" s="23">
        <v>17</v>
      </c>
      <c r="B36" s="3" t="s">
        <v>27</v>
      </c>
      <c r="C36" s="5" t="s">
        <v>5</v>
      </c>
      <c r="D36" s="5"/>
    </row>
    <row r="37" spans="1:4" s="6" customFormat="1" ht="20.25" customHeight="1" x14ac:dyDescent="0.25">
      <c r="A37" s="86" t="s">
        <v>30</v>
      </c>
      <c r="B37" s="86"/>
      <c r="C37" s="86"/>
      <c r="D37" s="86"/>
    </row>
    <row r="38" spans="1:4" s="6" customFormat="1" ht="20.100000000000001" customHeight="1" x14ac:dyDescent="0.25">
      <c r="A38" s="23">
        <v>1</v>
      </c>
      <c r="B38" s="3" t="s">
        <v>31</v>
      </c>
      <c r="C38" s="13" t="s">
        <v>5</v>
      </c>
      <c r="D38" s="22" t="s">
        <v>194</v>
      </c>
    </row>
    <row r="39" spans="1:4" s="6" customFormat="1" ht="20.100000000000001" customHeight="1" x14ac:dyDescent="0.25">
      <c r="A39" s="23">
        <v>2</v>
      </c>
      <c r="B39" s="3" t="s">
        <v>32</v>
      </c>
      <c r="C39" s="13" t="s">
        <v>5</v>
      </c>
      <c r="D39" s="22" t="s">
        <v>195</v>
      </c>
    </row>
    <row r="40" spans="1:4" s="6" customFormat="1" ht="20.100000000000001" customHeight="1" x14ac:dyDescent="0.25">
      <c r="A40" s="23">
        <v>3</v>
      </c>
      <c r="B40" s="3" t="s">
        <v>33</v>
      </c>
      <c r="C40" s="13" t="s">
        <v>5</v>
      </c>
      <c r="D40" s="22" t="s">
        <v>195</v>
      </c>
    </row>
    <row r="41" spans="1:4" s="6" customFormat="1" x14ac:dyDescent="0.25">
      <c r="A41" s="24"/>
    </row>
  </sheetData>
  <mergeCells count="6">
    <mergeCell ref="A37:D37"/>
    <mergeCell ref="A1:D1"/>
    <mergeCell ref="A3:D3"/>
    <mergeCell ref="A7:D7"/>
    <mergeCell ref="A10:D10"/>
    <mergeCell ref="A12:D12"/>
  </mergeCells>
  <hyperlinks>
    <hyperlink ref="D8" r:id="rId1"/>
    <hyperlink ref="D9" r:id="rId2"/>
  </hyperlinks>
  <pageMargins left="0.70866141732283472" right="0.70866141732283472" top="0.31496062992125984" bottom="0.31496062992125984" header="0.31496062992125984" footer="0.31496062992125984"/>
  <pageSetup paperSize="9"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5"/>
  <sheetViews>
    <sheetView workbookViewId="0">
      <selection activeCell="D4" sqref="D4"/>
    </sheetView>
  </sheetViews>
  <sheetFormatPr defaultRowHeight="15.75" x14ac:dyDescent="0.25"/>
  <cols>
    <col min="1" max="1" width="5.85546875" style="1" customWidth="1"/>
    <col min="2" max="2" width="50.5703125" style="1" customWidth="1"/>
    <col min="3" max="3" width="9.140625" style="1"/>
    <col min="4" max="4" width="23.42578125" style="1" customWidth="1"/>
    <col min="5" max="16384" width="9.140625" style="1"/>
  </cols>
  <sheetData>
    <row r="1" spans="1:4" s="15" customFormat="1" ht="48" customHeight="1" x14ac:dyDescent="0.25">
      <c r="A1" s="94" t="s">
        <v>83</v>
      </c>
      <c r="B1" s="94"/>
      <c r="C1" s="94"/>
      <c r="D1" s="94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0.100000000000001" customHeight="1" x14ac:dyDescent="0.25">
      <c r="A4" s="4" t="s">
        <v>8</v>
      </c>
      <c r="B4" s="12" t="s">
        <v>4</v>
      </c>
      <c r="C4" s="8" t="s">
        <v>5</v>
      </c>
      <c r="D4" s="47">
        <v>42825</v>
      </c>
    </row>
    <row r="5" spans="1:4" s="6" customFormat="1" ht="20.100000000000001" customHeight="1" x14ac:dyDescent="0.25">
      <c r="A5" s="86" t="s">
        <v>41</v>
      </c>
      <c r="B5" s="86"/>
      <c r="C5" s="86"/>
      <c r="D5" s="86"/>
    </row>
    <row r="6" spans="1:4" s="6" customFormat="1" ht="20.100000000000001" customHeight="1" x14ac:dyDescent="0.25">
      <c r="A6" s="4" t="s">
        <v>9</v>
      </c>
      <c r="B6" s="3" t="s">
        <v>42</v>
      </c>
      <c r="C6" s="5" t="s">
        <v>5</v>
      </c>
      <c r="D6" s="5" t="s">
        <v>204</v>
      </c>
    </row>
    <row r="7" spans="1:4" s="6" customFormat="1" ht="20.100000000000001" customHeight="1" x14ac:dyDescent="0.25">
      <c r="A7" s="86" t="s">
        <v>155</v>
      </c>
      <c r="B7" s="86"/>
      <c r="C7" s="86"/>
      <c r="D7" s="86"/>
    </row>
    <row r="8" spans="1:4" s="6" customFormat="1" ht="19.5" customHeight="1" x14ac:dyDescent="0.25">
      <c r="A8" s="4" t="s">
        <v>10</v>
      </c>
      <c r="B8" s="3" t="s">
        <v>156</v>
      </c>
      <c r="C8" s="5" t="s">
        <v>5</v>
      </c>
      <c r="D8" s="5" t="s">
        <v>196</v>
      </c>
    </row>
    <row r="9" spans="1:4" s="6" customFormat="1" ht="20.100000000000001" customHeight="1" x14ac:dyDescent="0.25">
      <c r="A9" s="4" t="s">
        <v>11</v>
      </c>
      <c r="B9" s="3" t="s">
        <v>28</v>
      </c>
      <c r="C9" s="5" t="s">
        <v>5</v>
      </c>
      <c r="D9" s="8" t="s">
        <v>205</v>
      </c>
    </row>
    <row r="10" spans="1:4" s="6" customFormat="1" ht="20.100000000000001" customHeight="1" x14ac:dyDescent="0.25">
      <c r="A10" s="86" t="s">
        <v>84</v>
      </c>
      <c r="B10" s="86"/>
      <c r="C10" s="86"/>
      <c r="D10" s="86"/>
    </row>
    <row r="11" spans="1:4" s="6" customFormat="1" ht="20.100000000000001" customHeight="1" x14ac:dyDescent="0.25">
      <c r="A11" s="4" t="s">
        <v>136</v>
      </c>
      <c r="B11" s="3" t="s">
        <v>43</v>
      </c>
      <c r="C11" s="5" t="s">
        <v>5</v>
      </c>
      <c r="D11" s="5" t="s">
        <v>201</v>
      </c>
    </row>
    <row r="12" spans="1:4" s="6" customFormat="1" ht="20.100000000000001" customHeight="1" x14ac:dyDescent="0.25">
      <c r="A12" s="90" t="s">
        <v>44</v>
      </c>
      <c r="B12" s="90"/>
      <c r="C12" s="90"/>
      <c r="D12" s="90"/>
    </row>
    <row r="13" spans="1:4" s="6" customFormat="1" ht="20.25" customHeight="1" x14ac:dyDescent="0.25">
      <c r="A13" s="4" t="s">
        <v>137</v>
      </c>
      <c r="B13" s="3" t="s">
        <v>45</v>
      </c>
      <c r="C13" s="5" t="s">
        <v>5</v>
      </c>
      <c r="D13" s="5" t="s">
        <v>206</v>
      </c>
    </row>
    <row r="14" spans="1:4" s="6" customFormat="1" ht="20.100000000000001" customHeight="1" x14ac:dyDescent="0.25">
      <c r="A14" s="4" t="s">
        <v>138</v>
      </c>
      <c r="B14" s="3" t="s">
        <v>46</v>
      </c>
      <c r="C14" s="5" t="s">
        <v>5</v>
      </c>
      <c r="D14" s="8" t="s">
        <v>202</v>
      </c>
    </row>
    <row r="15" spans="1:4" s="6" customFormat="1" ht="20.100000000000001" customHeight="1" x14ac:dyDescent="0.25">
      <c r="A15" s="90" t="s">
        <v>47</v>
      </c>
      <c r="B15" s="90"/>
      <c r="C15" s="90"/>
      <c r="D15" s="90"/>
    </row>
    <row r="16" spans="1:4" s="6" customFormat="1" ht="20.100000000000001" customHeight="1" x14ac:dyDescent="0.25">
      <c r="A16" s="4" t="s">
        <v>143</v>
      </c>
      <c r="B16" s="3" t="s">
        <v>48</v>
      </c>
      <c r="C16" s="5" t="s">
        <v>7</v>
      </c>
      <c r="D16" s="5">
        <v>260.89999999999998</v>
      </c>
    </row>
    <row r="17" spans="1:4" s="6" customFormat="1" ht="20.100000000000001" customHeight="1" x14ac:dyDescent="0.25">
      <c r="A17" s="86" t="s">
        <v>49</v>
      </c>
      <c r="B17" s="86"/>
      <c r="C17" s="86"/>
      <c r="D17" s="86"/>
    </row>
    <row r="18" spans="1:4" s="6" customFormat="1" ht="20.100000000000001" customHeight="1" x14ac:dyDescent="0.25">
      <c r="A18" s="4" t="s">
        <v>144</v>
      </c>
      <c r="B18" s="3" t="s">
        <v>50</v>
      </c>
      <c r="C18" s="5" t="s">
        <v>5</v>
      </c>
      <c r="D18" s="5" t="s">
        <v>207</v>
      </c>
    </row>
    <row r="19" spans="1:4" s="6" customFormat="1" ht="20.100000000000001" customHeight="1" x14ac:dyDescent="0.25">
      <c r="A19" s="4" t="s">
        <v>145</v>
      </c>
      <c r="B19" s="3" t="s">
        <v>51</v>
      </c>
      <c r="C19" s="8" t="s">
        <v>6</v>
      </c>
      <c r="D19" s="5">
        <v>1</v>
      </c>
    </row>
    <row r="20" spans="1:4" s="6" customFormat="1" ht="20.100000000000001" customHeight="1" x14ac:dyDescent="0.25">
      <c r="A20" s="86" t="s">
        <v>85</v>
      </c>
      <c r="B20" s="86"/>
      <c r="C20" s="86"/>
      <c r="D20" s="86"/>
    </row>
    <row r="21" spans="1:4" s="6" customFormat="1" ht="20.100000000000001" customHeight="1" x14ac:dyDescent="0.25">
      <c r="A21" s="4" t="s">
        <v>146</v>
      </c>
      <c r="B21" s="7" t="s">
        <v>52</v>
      </c>
      <c r="C21" s="5" t="s">
        <v>5</v>
      </c>
      <c r="D21" s="5" t="s">
        <v>197</v>
      </c>
    </row>
    <row r="22" spans="1:4" s="6" customFormat="1" ht="20.100000000000001" customHeight="1" x14ac:dyDescent="0.25">
      <c r="A22" s="4" t="s">
        <v>147</v>
      </c>
      <c r="B22" s="3" t="s">
        <v>53</v>
      </c>
      <c r="C22" s="5" t="s">
        <v>5</v>
      </c>
      <c r="D22" s="8"/>
    </row>
    <row r="23" spans="1:4" s="6" customFormat="1" ht="20.100000000000001" customHeight="1" x14ac:dyDescent="0.25">
      <c r="A23" s="4" t="s">
        <v>148</v>
      </c>
      <c r="B23" s="7" t="s">
        <v>54</v>
      </c>
      <c r="C23" s="5" t="s">
        <v>5</v>
      </c>
      <c r="D23" s="5"/>
    </row>
    <row r="24" spans="1:4" s="6" customFormat="1" ht="20.100000000000001" customHeight="1" thickBot="1" x14ac:dyDescent="0.3">
      <c r="A24" s="89" t="s">
        <v>55</v>
      </c>
      <c r="B24" s="89"/>
      <c r="C24" s="89"/>
      <c r="D24" s="89"/>
    </row>
    <row r="25" spans="1:4" s="6" customFormat="1" ht="20.100000000000001" customHeight="1" x14ac:dyDescent="0.25">
      <c r="A25" s="91">
        <v>14</v>
      </c>
      <c r="B25" s="46" t="s">
        <v>56</v>
      </c>
      <c r="C25" s="26" t="s">
        <v>5</v>
      </c>
      <c r="D25" s="27" t="s">
        <v>198</v>
      </c>
    </row>
    <row r="26" spans="1:4" s="6" customFormat="1" ht="20.100000000000001" customHeight="1" x14ac:dyDescent="0.25">
      <c r="A26" s="92"/>
      <c r="B26" s="7" t="s">
        <v>57</v>
      </c>
      <c r="C26" s="5" t="s">
        <v>5</v>
      </c>
      <c r="D26" s="28" t="s">
        <v>208</v>
      </c>
    </row>
    <row r="27" spans="1:4" s="6" customFormat="1" ht="36.75" customHeight="1" x14ac:dyDescent="0.25">
      <c r="A27" s="92"/>
      <c r="B27" s="3" t="s">
        <v>58</v>
      </c>
      <c r="C27" s="5" t="s">
        <v>5</v>
      </c>
      <c r="D27" s="42" t="s">
        <v>209</v>
      </c>
    </row>
    <row r="28" spans="1:4" s="6" customFormat="1" ht="20.100000000000001" customHeight="1" x14ac:dyDescent="0.25">
      <c r="A28" s="92"/>
      <c r="B28" s="3" t="s">
        <v>59</v>
      </c>
      <c r="C28" s="5" t="s">
        <v>5</v>
      </c>
      <c r="D28" s="42" t="s">
        <v>213</v>
      </c>
    </row>
    <row r="29" spans="1:4" s="6" customFormat="1" ht="20.100000000000001" customHeight="1" x14ac:dyDescent="0.25">
      <c r="A29" s="92"/>
      <c r="B29" s="3" t="s">
        <v>60</v>
      </c>
      <c r="C29" s="5" t="s">
        <v>5</v>
      </c>
      <c r="D29" s="37">
        <v>41530</v>
      </c>
    </row>
    <row r="30" spans="1:4" s="6" customFormat="1" ht="20.100000000000001" customHeight="1" thickBot="1" x14ac:dyDescent="0.3">
      <c r="A30" s="93"/>
      <c r="B30" s="48" t="s">
        <v>61</v>
      </c>
      <c r="C30" s="30" t="s">
        <v>5</v>
      </c>
      <c r="D30" s="36">
        <v>42925</v>
      </c>
    </row>
    <row r="31" spans="1:4" s="6" customFormat="1" ht="33" customHeight="1" x14ac:dyDescent="0.25">
      <c r="A31" s="91">
        <v>15</v>
      </c>
      <c r="B31" s="46" t="s">
        <v>56</v>
      </c>
      <c r="C31" s="26" t="s">
        <v>5</v>
      </c>
      <c r="D31" s="27" t="s">
        <v>232</v>
      </c>
    </row>
    <row r="32" spans="1:4" s="6" customFormat="1" ht="20.100000000000001" customHeight="1" x14ac:dyDescent="0.25">
      <c r="A32" s="92"/>
      <c r="B32" s="7" t="s">
        <v>57</v>
      </c>
      <c r="C32" s="5" t="s">
        <v>5</v>
      </c>
      <c r="D32" s="28" t="s">
        <v>208</v>
      </c>
    </row>
    <row r="33" spans="1:4" s="6" customFormat="1" ht="37.5" customHeight="1" x14ac:dyDescent="0.25">
      <c r="A33" s="92"/>
      <c r="B33" s="3" t="s">
        <v>58</v>
      </c>
      <c r="C33" s="5" t="s">
        <v>5</v>
      </c>
      <c r="D33" s="42" t="s">
        <v>262</v>
      </c>
    </row>
    <row r="34" spans="1:4" s="6" customFormat="1" ht="20.100000000000001" customHeight="1" x14ac:dyDescent="0.25">
      <c r="A34" s="92"/>
      <c r="B34" s="3" t="s">
        <v>59</v>
      </c>
      <c r="C34" s="5" t="s">
        <v>5</v>
      </c>
      <c r="D34" s="42" t="s">
        <v>227</v>
      </c>
    </row>
    <row r="35" spans="1:4" s="6" customFormat="1" ht="20.100000000000001" customHeight="1" x14ac:dyDescent="0.25">
      <c r="A35" s="92"/>
      <c r="B35" s="3" t="s">
        <v>60</v>
      </c>
      <c r="C35" s="5" t="s">
        <v>5</v>
      </c>
      <c r="D35" s="37">
        <v>41956</v>
      </c>
    </row>
    <row r="36" spans="1:4" s="6" customFormat="1" ht="20.100000000000001" customHeight="1" thickBot="1" x14ac:dyDescent="0.3">
      <c r="A36" s="93"/>
      <c r="B36" s="48" t="s">
        <v>61</v>
      </c>
      <c r="C36" s="30" t="s">
        <v>5</v>
      </c>
      <c r="D36" s="36">
        <v>44148</v>
      </c>
    </row>
    <row r="37" spans="1:4" s="6" customFormat="1" ht="20.100000000000001" customHeight="1" x14ac:dyDescent="0.25">
      <c r="A37" s="91">
        <v>16</v>
      </c>
      <c r="B37" s="46" t="s">
        <v>56</v>
      </c>
      <c r="C37" s="26" t="s">
        <v>5</v>
      </c>
      <c r="D37" s="27" t="s">
        <v>243</v>
      </c>
    </row>
    <row r="38" spans="1:4" s="6" customFormat="1" ht="20.100000000000001" customHeight="1" x14ac:dyDescent="0.25">
      <c r="A38" s="92"/>
      <c r="B38" s="7" t="s">
        <v>57</v>
      </c>
      <c r="C38" s="5" t="s">
        <v>5</v>
      </c>
      <c r="D38" s="28" t="s">
        <v>208</v>
      </c>
    </row>
    <row r="39" spans="1:4" s="6" customFormat="1" ht="39" customHeight="1" x14ac:dyDescent="0.25">
      <c r="A39" s="92"/>
      <c r="B39" s="3" t="s">
        <v>58</v>
      </c>
      <c r="C39" s="5" t="s">
        <v>5</v>
      </c>
      <c r="D39" s="42" t="s">
        <v>262</v>
      </c>
    </row>
    <row r="40" spans="1:4" s="6" customFormat="1" ht="20.100000000000001" customHeight="1" x14ac:dyDescent="0.25">
      <c r="A40" s="92"/>
      <c r="B40" s="3" t="s">
        <v>59</v>
      </c>
      <c r="C40" s="5" t="s">
        <v>5</v>
      </c>
      <c r="D40" s="42" t="s">
        <v>263</v>
      </c>
    </row>
    <row r="41" spans="1:4" s="6" customFormat="1" ht="20.100000000000001" customHeight="1" x14ac:dyDescent="0.25">
      <c r="A41" s="92"/>
      <c r="B41" s="3" t="s">
        <v>60</v>
      </c>
      <c r="C41" s="5" t="s">
        <v>5</v>
      </c>
      <c r="D41" s="37"/>
    </row>
    <row r="42" spans="1:4" s="6" customFormat="1" ht="20.100000000000001" customHeight="1" thickBot="1" x14ac:dyDescent="0.3">
      <c r="A42" s="93"/>
      <c r="B42" s="48" t="s">
        <v>61</v>
      </c>
      <c r="C42" s="30" t="s">
        <v>5</v>
      </c>
      <c r="D42" s="36"/>
    </row>
    <row r="43" spans="1:4" s="6" customFormat="1" ht="20.100000000000001" customHeight="1" x14ac:dyDescent="0.25">
      <c r="A43" s="90" t="s">
        <v>62</v>
      </c>
      <c r="B43" s="90"/>
      <c r="C43" s="90"/>
      <c r="D43" s="90"/>
    </row>
    <row r="44" spans="1:4" s="6" customFormat="1" ht="20.100000000000001" customHeight="1" x14ac:dyDescent="0.25">
      <c r="A44" s="4">
        <v>17</v>
      </c>
      <c r="B44" s="7" t="s">
        <v>63</v>
      </c>
      <c r="C44" s="5" t="s">
        <v>5</v>
      </c>
      <c r="D44" s="5" t="s">
        <v>200</v>
      </c>
    </row>
    <row r="45" spans="1:4" s="6" customFormat="1" ht="20.100000000000001" customHeight="1" x14ac:dyDescent="0.25">
      <c r="A45" s="4">
        <v>18</v>
      </c>
      <c r="B45" s="7" t="s">
        <v>64</v>
      </c>
      <c r="C45" s="8" t="s">
        <v>6</v>
      </c>
      <c r="D45" s="5">
        <v>1</v>
      </c>
    </row>
    <row r="46" spans="1:4" s="6" customFormat="1" ht="20.100000000000001" customHeight="1" x14ac:dyDescent="0.25">
      <c r="A46" s="90" t="s">
        <v>65</v>
      </c>
      <c r="B46" s="90"/>
      <c r="C46" s="90"/>
      <c r="D46" s="90"/>
    </row>
    <row r="47" spans="1:4" s="6" customFormat="1" ht="20.100000000000001" customHeight="1" x14ac:dyDescent="0.25">
      <c r="A47" s="4">
        <v>19</v>
      </c>
      <c r="B47" s="3" t="s">
        <v>66</v>
      </c>
      <c r="C47" s="5" t="s">
        <v>5</v>
      </c>
      <c r="D47" s="5" t="s">
        <v>200</v>
      </c>
    </row>
    <row r="48" spans="1:4" s="6" customFormat="1" ht="20.100000000000001" customHeight="1" x14ac:dyDescent="0.25">
      <c r="A48" s="90" t="s">
        <v>67</v>
      </c>
      <c r="B48" s="90"/>
      <c r="C48" s="90"/>
      <c r="D48" s="90"/>
    </row>
    <row r="49" spans="1:4" s="6" customFormat="1" ht="33.75" customHeight="1" x14ac:dyDescent="0.25">
      <c r="A49" s="4">
        <v>20</v>
      </c>
      <c r="B49" s="7" t="s">
        <v>68</v>
      </c>
      <c r="C49" s="5" t="s">
        <v>5</v>
      </c>
      <c r="D49" s="8" t="s">
        <v>210</v>
      </c>
    </row>
    <row r="50" spans="1:4" s="6" customFormat="1" ht="20.100000000000001" customHeight="1" x14ac:dyDescent="0.25">
      <c r="A50" s="90" t="s">
        <v>69</v>
      </c>
      <c r="B50" s="90"/>
      <c r="C50" s="90"/>
      <c r="D50" s="90"/>
    </row>
    <row r="51" spans="1:4" s="6" customFormat="1" ht="20.100000000000001" customHeight="1" x14ac:dyDescent="0.25">
      <c r="A51" s="4">
        <v>21</v>
      </c>
      <c r="B51" s="7" t="s">
        <v>70</v>
      </c>
      <c r="C51" s="5" t="s">
        <v>5</v>
      </c>
      <c r="D51" s="8" t="s">
        <v>199</v>
      </c>
    </row>
    <row r="52" spans="1:4" s="6" customFormat="1" ht="20.100000000000001" customHeight="1" x14ac:dyDescent="0.25">
      <c r="A52" s="86" t="s">
        <v>71</v>
      </c>
      <c r="B52" s="86"/>
      <c r="C52" s="86"/>
      <c r="D52" s="86"/>
    </row>
    <row r="53" spans="1:4" s="6" customFormat="1" ht="20.100000000000001" customHeight="1" x14ac:dyDescent="0.25">
      <c r="A53" s="4">
        <v>22</v>
      </c>
      <c r="B53" s="7" t="s">
        <v>72</v>
      </c>
      <c r="C53" s="5" t="s">
        <v>5</v>
      </c>
      <c r="D53" s="8" t="s">
        <v>199</v>
      </c>
    </row>
    <row r="54" spans="1:4" s="6" customFormat="1" ht="20.100000000000001" customHeight="1" x14ac:dyDescent="0.25">
      <c r="A54" s="4">
        <v>23</v>
      </c>
      <c r="B54" s="7" t="s">
        <v>73</v>
      </c>
      <c r="C54" s="5" t="s">
        <v>29</v>
      </c>
      <c r="D54" s="5"/>
    </row>
    <row r="55" spans="1:4" s="6" customFormat="1" ht="20.100000000000001" customHeight="1" x14ac:dyDescent="0.25">
      <c r="A55" s="90" t="s">
        <v>74</v>
      </c>
      <c r="B55" s="90"/>
      <c r="C55" s="90"/>
      <c r="D55" s="90"/>
    </row>
    <row r="56" spans="1:4" s="6" customFormat="1" ht="20.100000000000001" customHeight="1" x14ac:dyDescent="0.25">
      <c r="A56" s="4">
        <v>24</v>
      </c>
      <c r="B56" s="7" t="s">
        <v>75</v>
      </c>
      <c r="C56" s="5" t="s">
        <v>5</v>
      </c>
      <c r="D56" s="5" t="s">
        <v>197</v>
      </c>
    </row>
    <row r="57" spans="1:4" s="6" customFormat="1" ht="20.100000000000001" customHeight="1" x14ac:dyDescent="0.25">
      <c r="A57" s="90" t="s">
        <v>76</v>
      </c>
      <c r="B57" s="90"/>
      <c r="C57" s="90"/>
      <c r="D57" s="90"/>
    </row>
    <row r="58" spans="1:4" s="6" customFormat="1" ht="39" customHeight="1" x14ac:dyDescent="0.25">
      <c r="A58" s="4">
        <v>25</v>
      </c>
      <c r="B58" s="3" t="s">
        <v>77</v>
      </c>
      <c r="C58" s="5" t="s">
        <v>5</v>
      </c>
      <c r="D58" s="23" t="s">
        <v>211</v>
      </c>
    </row>
    <row r="59" spans="1:4" s="6" customFormat="1" ht="20.100000000000001" customHeight="1" x14ac:dyDescent="0.25">
      <c r="A59" s="90" t="s">
        <v>78</v>
      </c>
      <c r="B59" s="90"/>
      <c r="C59" s="90"/>
      <c r="D59" s="90"/>
    </row>
    <row r="60" spans="1:4" s="6" customFormat="1" ht="20.100000000000001" customHeight="1" x14ac:dyDescent="0.25">
      <c r="A60" s="4">
        <v>26</v>
      </c>
      <c r="B60" s="3" t="s">
        <v>79</v>
      </c>
      <c r="C60" s="5" t="s">
        <v>5</v>
      </c>
      <c r="D60" s="5" t="s">
        <v>197</v>
      </c>
    </row>
    <row r="61" spans="1:4" s="6" customFormat="1" ht="20.100000000000001" customHeight="1" x14ac:dyDescent="0.25">
      <c r="A61" s="90" t="s">
        <v>80</v>
      </c>
      <c r="B61" s="90"/>
      <c r="C61" s="90"/>
      <c r="D61" s="90"/>
    </row>
    <row r="62" spans="1:4" s="6" customFormat="1" ht="20.100000000000001" customHeight="1" x14ac:dyDescent="0.25">
      <c r="A62" s="4">
        <v>27</v>
      </c>
      <c r="B62" s="3" t="s">
        <v>81</v>
      </c>
      <c r="C62" s="5" t="s">
        <v>5</v>
      </c>
      <c r="D62" s="8" t="s">
        <v>212</v>
      </c>
    </row>
    <row r="63" spans="1:4" s="6" customFormat="1" ht="20.100000000000001" customHeight="1" x14ac:dyDescent="0.25">
      <c r="A63" s="86" t="s">
        <v>86</v>
      </c>
      <c r="B63" s="86"/>
      <c r="C63" s="86"/>
      <c r="D63" s="86"/>
    </row>
    <row r="64" spans="1:4" s="6" customFormat="1" ht="20.100000000000001" customHeight="1" x14ac:dyDescent="0.25">
      <c r="A64" s="4">
        <v>28</v>
      </c>
      <c r="B64" s="3" t="s">
        <v>82</v>
      </c>
      <c r="C64" s="5" t="s">
        <v>5</v>
      </c>
      <c r="D64" s="5" t="s">
        <v>197</v>
      </c>
    </row>
    <row r="65" s="6" customFormat="1" ht="39.950000000000003" customHeight="1" x14ac:dyDescent="0.25"/>
  </sheetData>
  <mergeCells count="22">
    <mergeCell ref="A17:D17"/>
    <mergeCell ref="A7:D7"/>
    <mergeCell ref="A1:D1"/>
    <mergeCell ref="A5:D5"/>
    <mergeCell ref="A10:D10"/>
    <mergeCell ref="A12:D12"/>
    <mergeCell ref="A15:D15"/>
    <mergeCell ref="A63:D63"/>
    <mergeCell ref="A20:D20"/>
    <mergeCell ref="A24:D24"/>
    <mergeCell ref="A43:D43"/>
    <mergeCell ref="A46:D46"/>
    <mergeCell ref="A48:D48"/>
    <mergeCell ref="A50:D50"/>
    <mergeCell ref="A52:D52"/>
    <mergeCell ref="A55:D55"/>
    <mergeCell ref="A57:D57"/>
    <mergeCell ref="A59:D59"/>
    <mergeCell ref="A61:D61"/>
    <mergeCell ref="A25:A30"/>
    <mergeCell ref="A31:A36"/>
    <mergeCell ref="A37:A42"/>
  </mergeCells>
  <pageMargins left="0.70866141732283472" right="0.70866141732283472" top="0.31496062992125984" bottom="0.31496062992125984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4"/>
  <sheetViews>
    <sheetView zoomScaleNormal="100" workbookViewId="0">
      <selection activeCell="D4" sqref="D4"/>
    </sheetView>
  </sheetViews>
  <sheetFormatPr defaultRowHeight="15.75" x14ac:dyDescent="0.25"/>
  <cols>
    <col min="1" max="1" width="5.85546875" style="24" customWidth="1"/>
    <col min="2" max="2" width="47.5703125" style="1" customWidth="1"/>
    <col min="3" max="3" width="8.28515625" style="1" customWidth="1"/>
    <col min="4" max="4" width="35" style="1" customWidth="1"/>
    <col min="5" max="16384" width="9.140625" style="1"/>
  </cols>
  <sheetData>
    <row r="1" spans="1:4" ht="64.5" customHeight="1" x14ac:dyDescent="0.25">
      <c r="A1" s="87" t="s">
        <v>90</v>
      </c>
      <c r="B1" s="87"/>
      <c r="C1" s="87"/>
      <c r="D1" s="87"/>
    </row>
    <row r="2" spans="1:4" ht="16.5" thickBot="1" x14ac:dyDescent="0.3"/>
    <row r="3" spans="1:4" ht="35.1" customHeight="1" x14ac:dyDescent="0.25">
      <c r="A3" s="32" t="s">
        <v>0</v>
      </c>
      <c r="B3" s="33" t="s">
        <v>1</v>
      </c>
      <c r="C3" s="33" t="s">
        <v>2</v>
      </c>
      <c r="D3" s="34" t="s">
        <v>3</v>
      </c>
    </row>
    <row r="4" spans="1:4" s="6" customFormat="1" ht="35.1" customHeight="1" thickBot="1" x14ac:dyDescent="0.3">
      <c r="A4" s="29"/>
      <c r="B4" s="35" t="s">
        <v>4</v>
      </c>
      <c r="C4" s="30" t="s">
        <v>5</v>
      </c>
      <c r="D4" s="36">
        <v>42825</v>
      </c>
    </row>
    <row r="5" spans="1:4" s="6" customFormat="1" ht="51.75" customHeight="1" x14ac:dyDescent="0.25">
      <c r="A5" s="91">
        <v>1</v>
      </c>
      <c r="B5" s="25" t="s">
        <v>87</v>
      </c>
      <c r="C5" s="26" t="s">
        <v>5</v>
      </c>
      <c r="D5" s="27" t="s">
        <v>214</v>
      </c>
    </row>
    <row r="6" spans="1:4" s="6" customFormat="1" ht="20.100000000000001" customHeight="1" x14ac:dyDescent="0.25">
      <c r="A6" s="92"/>
      <c r="B6" s="7" t="s">
        <v>59</v>
      </c>
      <c r="C6" s="5" t="s">
        <v>5</v>
      </c>
      <c r="D6" s="28" t="s">
        <v>215</v>
      </c>
    </row>
    <row r="7" spans="1:4" s="6" customFormat="1" ht="36.75" customHeight="1" x14ac:dyDescent="0.25">
      <c r="A7" s="92"/>
      <c r="B7" s="7" t="s">
        <v>88</v>
      </c>
      <c r="C7" s="5" t="s">
        <v>13</v>
      </c>
      <c r="D7" s="45" t="s">
        <v>261</v>
      </c>
    </row>
    <row r="8" spans="1:4" s="6" customFormat="1" ht="32.25" customHeight="1" x14ac:dyDescent="0.25">
      <c r="A8" s="92"/>
      <c r="B8" s="3" t="s">
        <v>157</v>
      </c>
      <c r="C8" s="5" t="s">
        <v>5</v>
      </c>
      <c r="D8" s="28"/>
    </row>
    <row r="9" spans="1:4" s="6" customFormat="1" ht="34.5" customHeight="1" x14ac:dyDescent="0.25">
      <c r="A9" s="92"/>
      <c r="B9" s="3" t="s">
        <v>158</v>
      </c>
      <c r="C9" s="5" t="s">
        <v>5</v>
      </c>
      <c r="D9" s="28" t="s">
        <v>17</v>
      </c>
    </row>
    <row r="10" spans="1:4" s="6" customFormat="1" ht="20.100000000000001" customHeight="1" x14ac:dyDescent="0.25">
      <c r="A10" s="92"/>
      <c r="B10" s="3" t="s">
        <v>159</v>
      </c>
      <c r="C10" s="5" t="s">
        <v>5</v>
      </c>
      <c r="D10" s="28" t="s">
        <v>230</v>
      </c>
    </row>
    <row r="11" spans="1:4" s="6" customFormat="1" ht="20.100000000000001" customHeight="1" thickBot="1" x14ac:dyDescent="0.3">
      <c r="A11" s="93"/>
      <c r="B11" s="43" t="s">
        <v>89</v>
      </c>
      <c r="C11" s="30" t="s">
        <v>5</v>
      </c>
      <c r="D11" s="31" t="s">
        <v>250</v>
      </c>
    </row>
    <row r="12" spans="1:4" s="6" customFormat="1" ht="47.25" x14ac:dyDescent="0.25">
      <c r="A12" s="91">
        <v>2</v>
      </c>
      <c r="B12" s="25" t="s">
        <v>87</v>
      </c>
      <c r="C12" s="26" t="s">
        <v>5</v>
      </c>
      <c r="D12" s="27" t="s">
        <v>216</v>
      </c>
    </row>
    <row r="13" spans="1:4" s="6" customFormat="1" x14ac:dyDescent="0.25">
      <c r="A13" s="92"/>
      <c r="B13" s="7" t="s">
        <v>59</v>
      </c>
      <c r="C13" s="5" t="s">
        <v>5</v>
      </c>
      <c r="D13" s="28" t="s">
        <v>215</v>
      </c>
    </row>
    <row r="14" spans="1:4" s="6" customFormat="1" ht="30" x14ac:dyDescent="0.25">
      <c r="A14" s="92"/>
      <c r="B14" s="7" t="s">
        <v>88</v>
      </c>
      <c r="C14" s="5" t="s">
        <v>13</v>
      </c>
      <c r="D14" s="45" t="s">
        <v>261</v>
      </c>
    </row>
    <row r="15" spans="1:4" ht="31.5" x14ac:dyDescent="0.25">
      <c r="A15" s="92"/>
      <c r="B15" s="3" t="s">
        <v>157</v>
      </c>
      <c r="C15" s="5" t="s">
        <v>5</v>
      </c>
      <c r="D15" s="28"/>
    </row>
    <row r="16" spans="1:4" ht="31.5" x14ac:dyDescent="0.25">
      <c r="A16" s="92"/>
      <c r="B16" s="3" t="s">
        <v>158</v>
      </c>
      <c r="C16" s="5" t="s">
        <v>5</v>
      </c>
      <c r="D16" s="28" t="s">
        <v>17</v>
      </c>
    </row>
    <row r="17" spans="1:4" x14ac:dyDescent="0.25">
      <c r="A17" s="92"/>
      <c r="B17" s="3" t="s">
        <v>159</v>
      </c>
      <c r="C17" s="5" t="s">
        <v>5</v>
      </c>
      <c r="D17" s="28" t="s">
        <v>230</v>
      </c>
    </row>
    <row r="18" spans="1:4" ht="16.5" thickBot="1" x14ac:dyDescent="0.3">
      <c r="A18" s="93"/>
      <c r="B18" s="43" t="s">
        <v>89</v>
      </c>
      <c r="C18" s="30" t="s">
        <v>5</v>
      </c>
      <c r="D18" s="31" t="s">
        <v>250</v>
      </c>
    </row>
    <row r="19" spans="1:4" x14ac:dyDescent="0.25">
      <c r="A19" s="91">
        <v>3</v>
      </c>
      <c r="B19" s="25" t="s">
        <v>87</v>
      </c>
      <c r="C19" s="26" t="s">
        <v>5</v>
      </c>
      <c r="D19" s="27" t="s">
        <v>217</v>
      </c>
    </row>
    <row r="20" spans="1:4" x14ac:dyDescent="0.25">
      <c r="A20" s="92"/>
      <c r="B20" s="7" t="s">
        <v>59</v>
      </c>
      <c r="C20" s="5" t="s">
        <v>5</v>
      </c>
      <c r="D20" s="28" t="s">
        <v>225</v>
      </c>
    </row>
    <row r="21" spans="1:4" ht="30" x14ac:dyDescent="0.25">
      <c r="A21" s="92"/>
      <c r="B21" s="7" t="s">
        <v>88</v>
      </c>
      <c r="C21" s="5" t="s">
        <v>13</v>
      </c>
      <c r="D21" s="45" t="s">
        <v>261</v>
      </c>
    </row>
    <row r="22" spans="1:4" ht="31.5" x14ac:dyDescent="0.25">
      <c r="A22" s="92"/>
      <c r="B22" s="3" t="s">
        <v>157</v>
      </c>
      <c r="C22" s="5" t="s">
        <v>5</v>
      </c>
      <c r="D22" s="28"/>
    </row>
    <row r="23" spans="1:4" ht="31.5" x14ac:dyDescent="0.25">
      <c r="A23" s="92"/>
      <c r="B23" s="3" t="s">
        <v>158</v>
      </c>
      <c r="C23" s="5" t="s">
        <v>5</v>
      </c>
      <c r="D23" s="28" t="s">
        <v>17</v>
      </c>
    </row>
    <row r="24" spans="1:4" x14ac:dyDescent="0.25">
      <c r="A24" s="92"/>
      <c r="B24" s="3" t="s">
        <v>159</v>
      </c>
      <c r="C24" s="5" t="s">
        <v>5</v>
      </c>
      <c r="D24" s="28" t="s">
        <v>230</v>
      </c>
    </row>
    <row r="25" spans="1:4" ht="16.5" thickBot="1" x14ac:dyDescent="0.3">
      <c r="A25" s="93"/>
      <c r="B25" s="43" t="s">
        <v>89</v>
      </c>
      <c r="C25" s="30" t="s">
        <v>5</v>
      </c>
      <c r="D25" s="31" t="s">
        <v>250</v>
      </c>
    </row>
    <row r="26" spans="1:4" ht="31.5" x14ac:dyDescent="0.25">
      <c r="A26" s="91">
        <v>4</v>
      </c>
      <c r="B26" s="25" t="s">
        <v>87</v>
      </c>
      <c r="C26" s="26" t="s">
        <v>5</v>
      </c>
      <c r="D26" s="27" t="s">
        <v>218</v>
      </c>
    </row>
    <row r="27" spans="1:4" x14ac:dyDescent="0.25">
      <c r="A27" s="92"/>
      <c r="B27" s="7" t="s">
        <v>59</v>
      </c>
      <c r="C27" s="5" t="s">
        <v>5</v>
      </c>
      <c r="D27" s="28" t="s">
        <v>225</v>
      </c>
    </row>
    <row r="28" spans="1:4" ht="30" x14ac:dyDescent="0.25">
      <c r="A28" s="92"/>
      <c r="B28" s="7" t="s">
        <v>88</v>
      </c>
      <c r="C28" s="5" t="s">
        <v>13</v>
      </c>
      <c r="D28" s="45" t="s">
        <v>261</v>
      </c>
    </row>
    <row r="29" spans="1:4" ht="31.5" x14ac:dyDescent="0.25">
      <c r="A29" s="92"/>
      <c r="B29" s="3" t="s">
        <v>157</v>
      </c>
      <c r="C29" s="5" t="s">
        <v>5</v>
      </c>
      <c r="D29" s="28"/>
    </row>
    <row r="30" spans="1:4" ht="31.5" x14ac:dyDescent="0.25">
      <c r="A30" s="92"/>
      <c r="B30" s="3" t="s">
        <v>158</v>
      </c>
      <c r="C30" s="5" t="s">
        <v>5</v>
      </c>
      <c r="D30" s="28" t="s">
        <v>17</v>
      </c>
    </row>
    <row r="31" spans="1:4" x14ac:dyDescent="0.25">
      <c r="A31" s="92"/>
      <c r="B31" s="3" t="s">
        <v>159</v>
      </c>
      <c r="C31" s="5" t="s">
        <v>5</v>
      </c>
      <c r="D31" s="28" t="s">
        <v>247</v>
      </c>
    </row>
    <row r="32" spans="1:4" ht="16.5" thickBot="1" x14ac:dyDescent="0.3">
      <c r="A32" s="93"/>
      <c r="B32" s="43" t="s">
        <v>89</v>
      </c>
      <c r="C32" s="30" t="s">
        <v>5</v>
      </c>
      <c r="D32" s="31" t="s">
        <v>250</v>
      </c>
    </row>
    <row r="33" spans="1:4" ht="31.5" x14ac:dyDescent="0.25">
      <c r="A33" s="91">
        <v>5</v>
      </c>
      <c r="B33" s="25" t="s">
        <v>87</v>
      </c>
      <c r="C33" s="26" t="s">
        <v>5</v>
      </c>
      <c r="D33" s="27" t="s">
        <v>219</v>
      </c>
    </row>
    <row r="34" spans="1:4" x14ac:dyDescent="0.25">
      <c r="A34" s="92"/>
      <c r="B34" s="7" t="s">
        <v>59</v>
      </c>
      <c r="C34" s="5" t="s">
        <v>5</v>
      </c>
      <c r="D34" s="28"/>
    </row>
    <row r="35" spans="1:4" ht="30" x14ac:dyDescent="0.25">
      <c r="A35" s="92"/>
      <c r="B35" s="7" t="s">
        <v>88</v>
      </c>
      <c r="C35" s="5" t="s">
        <v>13</v>
      </c>
      <c r="D35" s="45" t="s">
        <v>261</v>
      </c>
    </row>
    <row r="36" spans="1:4" ht="31.5" x14ac:dyDescent="0.25">
      <c r="A36" s="92"/>
      <c r="B36" s="3" t="s">
        <v>157</v>
      </c>
      <c r="C36" s="5" t="s">
        <v>5</v>
      </c>
      <c r="D36" s="28"/>
    </row>
    <row r="37" spans="1:4" ht="31.5" x14ac:dyDescent="0.25">
      <c r="A37" s="92"/>
      <c r="B37" s="3" t="s">
        <v>158</v>
      </c>
      <c r="C37" s="5" t="s">
        <v>5</v>
      </c>
      <c r="D37" s="28" t="s">
        <v>17</v>
      </c>
    </row>
    <row r="38" spans="1:4" x14ac:dyDescent="0.25">
      <c r="A38" s="92"/>
      <c r="B38" s="3" t="s">
        <v>159</v>
      </c>
      <c r="C38" s="5" t="s">
        <v>5</v>
      </c>
      <c r="D38" s="28" t="s">
        <v>230</v>
      </c>
    </row>
    <row r="39" spans="1:4" ht="16.5" thickBot="1" x14ac:dyDescent="0.3">
      <c r="A39" s="93"/>
      <c r="B39" s="43" t="s">
        <v>89</v>
      </c>
      <c r="C39" s="30" t="s">
        <v>5</v>
      </c>
      <c r="D39" s="31" t="s">
        <v>250</v>
      </c>
    </row>
    <row r="40" spans="1:4" ht="47.25" x14ac:dyDescent="0.25">
      <c r="A40" s="91">
        <v>6</v>
      </c>
      <c r="B40" s="25" t="s">
        <v>87</v>
      </c>
      <c r="C40" s="26" t="s">
        <v>5</v>
      </c>
      <c r="D40" s="27" t="s">
        <v>220</v>
      </c>
    </row>
    <row r="41" spans="1:4" x14ac:dyDescent="0.25">
      <c r="A41" s="92"/>
      <c r="B41" s="7" t="s">
        <v>59</v>
      </c>
      <c r="C41" s="5" t="s">
        <v>5</v>
      </c>
      <c r="D41" s="28" t="s">
        <v>226</v>
      </c>
    </row>
    <row r="42" spans="1:4" ht="30" x14ac:dyDescent="0.25">
      <c r="A42" s="92"/>
      <c r="B42" s="7" t="s">
        <v>88</v>
      </c>
      <c r="C42" s="5" t="s">
        <v>13</v>
      </c>
      <c r="D42" s="45" t="s">
        <v>261</v>
      </c>
    </row>
    <row r="43" spans="1:4" ht="31.5" x14ac:dyDescent="0.25">
      <c r="A43" s="92"/>
      <c r="B43" s="3" t="s">
        <v>157</v>
      </c>
      <c r="C43" s="5" t="s">
        <v>5</v>
      </c>
      <c r="D43" s="28"/>
    </row>
    <row r="44" spans="1:4" ht="31.5" x14ac:dyDescent="0.25">
      <c r="A44" s="92"/>
      <c r="B44" s="3" t="s">
        <v>158</v>
      </c>
      <c r="C44" s="5" t="s">
        <v>5</v>
      </c>
      <c r="D44" s="28" t="s">
        <v>17</v>
      </c>
    </row>
    <row r="45" spans="1:4" x14ac:dyDescent="0.25">
      <c r="A45" s="92"/>
      <c r="B45" s="3" t="s">
        <v>159</v>
      </c>
      <c r="C45" s="5" t="s">
        <v>5</v>
      </c>
      <c r="D45" s="28" t="s">
        <v>230</v>
      </c>
    </row>
    <row r="46" spans="1:4" ht="16.5" thickBot="1" x14ac:dyDescent="0.3">
      <c r="A46" s="93"/>
      <c r="B46" s="43" t="s">
        <v>89</v>
      </c>
      <c r="C46" s="30" t="s">
        <v>5</v>
      </c>
      <c r="D46" s="31" t="s">
        <v>250</v>
      </c>
    </row>
    <row r="47" spans="1:4" x14ac:dyDescent="0.25">
      <c r="A47" s="91">
        <v>7</v>
      </c>
      <c r="B47" s="25" t="s">
        <v>87</v>
      </c>
      <c r="C47" s="26" t="s">
        <v>5</v>
      </c>
      <c r="D47" s="27" t="s">
        <v>221</v>
      </c>
    </row>
    <row r="48" spans="1:4" x14ac:dyDescent="0.25">
      <c r="A48" s="92"/>
      <c r="B48" s="7" t="s">
        <v>59</v>
      </c>
      <c r="C48" s="5" t="s">
        <v>5</v>
      </c>
      <c r="D48" s="28" t="s">
        <v>227</v>
      </c>
    </row>
    <row r="49" spans="1:4" ht="30" x14ac:dyDescent="0.25">
      <c r="A49" s="92"/>
      <c r="B49" s="7" t="s">
        <v>88</v>
      </c>
      <c r="C49" s="5" t="s">
        <v>13</v>
      </c>
      <c r="D49" s="45" t="s">
        <v>261</v>
      </c>
    </row>
    <row r="50" spans="1:4" ht="31.5" x14ac:dyDescent="0.25">
      <c r="A50" s="92"/>
      <c r="B50" s="3" t="s">
        <v>157</v>
      </c>
      <c r="C50" s="5" t="s">
        <v>5</v>
      </c>
      <c r="D50" s="28"/>
    </row>
    <row r="51" spans="1:4" ht="31.5" x14ac:dyDescent="0.25">
      <c r="A51" s="92"/>
      <c r="B51" s="3" t="s">
        <v>158</v>
      </c>
      <c r="C51" s="5" t="s">
        <v>5</v>
      </c>
      <c r="D51" s="28" t="s">
        <v>17</v>
      </c>
    </row>
    <row r="52" spans="1:4" x14ac:dyDescent="0.25">
      <c r="A52" s="92"/>
      <c r="B52" s="3" t="s">
        <v>159</v>
      </c>
      <c r="C52" s="5" t="s">
        <v>5</v>
      </c>
      <c r="D52" s="28" t="s">
        <v>230</v>
      </c>
    </row>
    <row r="53" spans="1:4" ht="16.5" thickBot="1" x14ac:dyDescent="0.3">
      <c r="A53" s="93"/>
      <c r="B53" s="43" t="s">
        <v>89</v>
      </c>
      <c r="C53" s="30" t="s">
        <v>5</v>
      </c>
      <c r="D53" s="31" t="s">
        <v>250</v>
      </c>
    </row>
    <row r="54" spans="1:4" x14ac:dyDescent="0.25">
      <c r="A54" s="91">
        <v>8</v>
      </c>
      <c r="B54" s="25" t="s">
        <v>87</v>
      </c>
      <c r="C54" s="26" t="s">
        <v>5</v>
      </c>
      <c r="D54" s="27" t="s">
        <v>222</v>
      </c>
    </row>
    <row r="55" spans="1:4" x14ac:dyDescent="0.25">
      <c r="A55" s="92"/>
      <c r="B55" s="7" t="s">
        <v>59</v>
      </c>
      <c r="C55" s="5" t="s">
        <v>5</v>
      </c>
      <c r="D55" s="28" t="s">
        <v>225</v>
      </c>
    </row>
    <row r="56" spans="1:4" ht="30" x14ac:dyDescent="0.25">
      <c r="A56" s="92"/>
      <c r="B56" s="7" t="s">
        <v>88</v>
      </c>
      <c r="C56" s="5" t="s">
        <v>13</v>
      </c>
      <c r="D56" s="45" t="s">
        <v>261</v>
      </c>
    </row>
    <row r="57" spans="1:4" ht="31.5" x14ac:dyDescent="0.25">
      <c r="A57" s="92"/>
      <c r="B57" s="3" t="s">
        <v>157</v>
      </c>
      <c r="C57" s="5" t="s">
        <v>5</v>
      </c>
      <c r="D57" s="28"/>
    </row>
    <row r="58" spans="1:4" ht="31.5" x14ac:dyDescent="0.25">
      <c r="A58" s="92"/>
      <c r="B58" s="3" t="s">
        <v>158</v>
      </c>
      <c r="C58" s="5" t="s">
        <v>5</v>
      </c>
      <c r="D58" s="28" t="s">
        <v>17</v>
      </c>
    </row>
    <row r="59" spans="1:4" x14ac:dyDescent="0.25">
      <c r="A59" s="92"/>
      <c r="B59" s="3" t="s">
        <v>159</v>
      </c>
      <c r="C59" s="5" t="s">
        <v>5</v>
      </c>
      <c r="D59" s="28" t="s">
        <v>231</v>
      </c>
    </row>
    <row r="60" spans="1:4" ht="16.5" thickBot="1" x14ac:dyDescent="0.3">
      <c r="A60" s="93"/>
      <c r="B60" s="43" t="s">
        <v>89</v>
      </c>
      <c r="C60" s="30" t="s">
        <v>5</v>
      </c>
      <c r="D60" s="31" t="s">
        <v>250</v>
      </c>
    </row>
    <row r="61" spans="1:4" x14ac:dyDescent="0.25">
      <c r="A61" s="91">
        <v>9</v>
      </c>
      <c r="B61" s="25" t="s">
        <v>87</v>
      </c>
      <c r="C61" s="26" t="s">
        <v>5</v>
      </c>
      <c r="D61" s="27" t="s">
        <v>223</v>
      </c>
    </row>
    <row r="62" spans="1:4" x14ac:dyDescent="0.25">
      <c r="A62" s="92"/>
      <c r="B62" s="7" t="s">
        <v>59</v>
      </c>
      <c r="C62" s="5" t="s">
        <v>5</v>
      </c>
      <c r="D62" s="28" t="s">
        <v>228</v>
      </c>
    </row>
    <row r="63" spans="1:4" ht="30" x14ac:dyDescent="0.25">
      <c r="A63" s="92"/>
      <c r="B63" s="7" t="s">
        <v>88</v>
      </c>
      <c r="C63" s="5" t="s">
        <v>13</v>
      </c>
      <c r="D63" s="45" t="s">
        <v>261</v>
      </c>
    </row>
    <row r="64" spans="1:4" ht="31.5" x14ac:dyDescent="0.25">
      <c r="A64" s="92"/>
      <c r="B64" s="3" t="s">
        <v>157</v>
      </c>
      <c r="C64" s="5" t="s">
        <v>5</v>
      </c>
      <c r="D64" s="28"/>
    </row>
    <row r="65" spans="1:4" ht="31.5" x14ac:dyDescent="0.25">
      <c r="A65" s="92"/>
      <c r="B65" s="3" t="s">
        <v>158</v>
      </c>
      <c r="C65" s="5" t="s">
        <v>5</v>
      </c>
      <c r="D65" s="28" t="s">
        <v>17</v>
      </c>
    </row>
    <row r="66" spans="1:4" x14ac:dyDescent="0.25">
      <c r="A66" s="92"/>
      <c r="B66" s="3" t="s">
        <v>159</v>
      </c>
      <c r="C66" s="5" t="s">
        <v>5</v>
      </c>
      <c r="D66" s="28" t="s">
        <v>230</v>
      </c>
    </row>
    <row r="67" spans="1:4" ht="16.5" thickBot="1" x14ac:dyDescent="0.3">
      <c r="A67" s="93"/>
      <c r="B67" s="43" t="s">
        <v>89</v>
      </c>
      <c r="C67" s="30" t="s">
        <v>5</v>
      </c>
      <c r="D67" s="31" t="s">
        <v>250</v>
      </c>
    </row>
    <row r="68" spans="1:4" x14ac:dyDescent="0.25">
      <c r="A68" s="91">
        <v>10</v>
      </c>
      <c r="B68" s="25" t="s">
        <v>87</v>
      </c>
      <c r="C68" s="26" t="s">
        <v>5</v>
      </c>
      <c r="D68" s="27" t="s">
        <v>224</v>
      </c>
    </row>
    <row r="69" spans="1:4" x14ac:dyDescent="0.25">
      <c r="A69" s="92"/>
      <c r="B69" s="7" t="s">
        <v>59</v>
      </c>
      <c r="C69" s="5" t="s">
        <v>5</v>
      </c>
      <c r="D69" s="28" t="s">
        <v>229</v>
      </c>
    </row>
    <row r="70" spans="1:4" ht="30" x14ac:dyDescent="0.25">
      <c r="A70" s="92"/>
      <c r="B70" s="7" t="s">
        <v>88</v>
      </c>
      <c r="C70" s="5" t="s">
        <v>13</v>
      </c>
      <c r="D70" s="45" t="s">
        <v>261</v>
      </c>
    </row>
    <row r="71" spans="1:4" ht="31.5" x14ac:dyDescent="0.25">
      <c r="A71" s="92"/>
      <c r="B71" s="3" t="s">
        <v>157</v>
      </c>
      <c r="C71" s="5" t="s">
        <v>5</v>
      </c>
      <c r="D71" s="28"/>
    </row>
    <row r="72" spans="1:4" ht="31.5" x14ac:dyDescent="0.25">
      <c r="A72" s="92"/>
      <c r="B72" s="3" t="s">
        <v>158</v>
      </c>
      <c r="C72" s="5" t="s">
        <v>5</v>
      </c>
      <c r="D72" s="28" t="s">
        <v>17</v>
      </c>
    </row>
    <row r="73" spans="1:4" x14ac:dyDescent="0.25">
      <c r="A73" s="92"/>
      <c r="B73" s="3" t="s">
        <v>159</v>
      </c>
      <c r="C73" s="5" t="s">
        <v>5</v>
      </c>
      <c r="D73" s="28" t="s">
        <v>230</v>
      </c>
    </row>
    <row r="74" spans="1:4" ht="16.5" thickBot="1" x14ac:dyDescent="0.3">
      <c r="A74" s="93"/>
      <c r="B74" s="43" t="s">
        <v>89</v>
      </c>
      <c r="C74" s="30" t="s">
        <v>5</v>
      </c>
      <c r="D74" s="31" t="s">
        <v>250</v>
      </c>
    </row>
    <row r="75" spans="1:4" ht="17.25" customHeight="1" x14ac:dyDescent="0.25">
      <c r="A75" s="91">
        <v>11</v>
      </c>
      <c r="B75" s="25" t="s">
        <v>87</v>
      </c>
      <c r="C75" s="26" t="s">
        <v>5</v>
      </c>
      <c r="D75" s="27" t="s">
        <v>248</v>
      </c>
    </row>
    <row r="76" spans="1:4" x14ac:dyDescent="0.25">
      <c r="A76" s="92"/>
      <c r="B76" s="7" t="s">
        <v>59</v>
      </c>
      <c r="C76" s="5" t="s">
        <v>5</v>
      </c>
      <c r="D76" s="28"/>
    </row>
    <row r="77" spans="1:4" ht="30" x14ac:dyDescent="0.25">
      <c r="A77" s="92"/>
      <c r="B77" s="7" t="s">
        <v>88</v>
      </c>
      <c r="C77" s="5" t="s">
        <v>13</v>
      </c>
      <c r="D77" s="45" t="s">
        <v>261</v>
      </c>
    </row>
    <row r="78" spans="1:4" ht="31.5" x14ac:dyDescent="0.25">
      <c r="A78" s="92"/>
      <c r="B78" s="3" t="s">
        <v>157</v>
      </c>
      <c r="C78" s="5" t="s">
        <v>5</v>
      </c>
      <c r="D78" s="28"/>
    </row>
    <row r="79" spans="1:4" ht="31.5" x14ac:dyDescent="0.25">
      <c r="A79" s="92"/>
      <c r="B79" s="3" t="s">
        <v>158</v>
      </c>
      <c r="C79" s="5" t="s">
        <v>5</v>
      </c>
      <c r="D79" s="28" t="s">
        <v>17</v>
      </c>
    </row>
    <row r="80" spans="1:4" x14ac:dyDescent="0.25">
      <c r="A80" s="92"/>
      <c r="B80" s="3" t="s">
        <v>159</v>
      </c>
      <c r="C80" s="5" t="s">
        <v>5</v>
      </c>
      <c r="D80" s="28" t="s">
        <v>249</v>
      </c>
    </row>
    <row r="81" spans="1:4" ht="16.5" thickBot="1" x14ac:dyDescent="0.3">
      <c r="A81" s="93"/>
      <c r="B81" s="43" t="s">
        <v>89</v>
      </c>
      <c r="C81" s="30" t="s">
        <v>5</v>
      </c>
      <c r="D81" s="31" t="s">
        <v>250</v>
      </c>
    </row>
    <row r="82" spans="1:4" ht="31.5" x14ac:dyDescent="0.25">
      <c r="A82" s="91">
        <v>12</v>
      </c>
      <c r="B82" s="25" t="s">
        <v>87</v>
      </c>
      <c r="C82" s="26" t="s">
        <v>5</v>
      </c>
      <c r="D82" s="27" t="s">
        <v>251</v>
      </c>
    </row>
    <row r="83" spans="1:4" x14ac:dyDescent="0.25">
      <c r="A83" s="92"/>
      <c r="B83" s="7" t="s">
        <v>59</v>
      </c>
      <c r="C83" s="5" t="s">
        <v>5</v>
      </c>
      <c r="D83" s="28" t="s">
        <v>253</v>
      </c>
    </row>
    <row r="84" spans="1:4" x14ac:dyDescent="0.25">
      <c r="A84" s="92"/>
      <c r="B84" s="7" t="s">
        <v>88</v>
      </c>
      <c r="C84" s="5" t="s">
        <v>13</v>
      </c>
      <c r="D84" s="28">
        <v>600</v>
      </c>
    </row>
    <row r="85" spans="1:4" ht="31.5" x14ac:dyDescent="0.25">
      <c r="A85" s="92"/>
      <c r="B85" s="3" t="s">
        <v>157</v>
      </c>
      <c r="C85" s="5" t="s">
        <v>5</v>
      </c>
      <c r="D85" s="37">
        <v>41275</v>
      </c>
    </row>
    <row r="86" spans="1:4" ht="31.5" x14ac:dyDescent="0.25">
      <c r="A86" s="92"/>
      <c r="B86" s="3" t="s">
        <v>158</v>
      </c>
      <c r="C86" s="5" t="s">
        <v>5</v>
      </c>
      <c r="D86" s="28" t="s">
        <v>17</v>
      </c>
    </row>
    <row r="87" spans="1:4" x14ac:dyDescent="0.25">
      <c r="A87" s="92"/>
      <c r="B87" s="3" t="s">
        <v>159</v>
      </c>
      <c r="C87" s="5" t="s">
        <v>5</v>
      </c>
      <c r="D87" s="28" t="s">
        <v>252</v>
      </c>
    </row>
    <row r="88" spans="1:4" ht="16.5" thickBot="1" x14ac:dyDescent="0.3">
      <c r="A88" s="93"/>
      <c r="B88" s="43" t="s">
        <v>89</v>
      </c>
      <c r="C88" s="30" t="s">
        <v>5</v>
      </c>
      <c r="D88" s="31" t="s">
        <v>250</v>
      </c>
    </row>
    <row r="89" spans="1:4" x14ac:dyDescent="0.25">
      <c r="A89" s="1"/>
    </row>
    <row r="90" spans="1:4" x14ac:dyDescent="0.25">
      <c r="A90" s="1"/>
    </row>
    <row r="91" spans="1:4" x14ac:dyDescent="0.25">
      <c r="A91" s="1"/>
    </row>
    <row r="92" spans="1:4" x14ac:dyDescent="0.25">
      <c r="A92" s="1"/>
    </row>
    <row r="93" spans="1:4" x14ac:dyDescent="0.25">
      <c r="A93" s="1"/>
    </row>
    <row r="94" spans="1:4" x14ac:dyDescent="0.25">
      <c r="A94" s="1"/>
    </row>
    <row r="95" spans="1:4" x14ac:dyDescent="0.25">
      <c r="A95" s="1"/>
    </row>
    <row r="96" spans="1:4" x14ac:dyDescent="0.25">
      <c r="A96" s="1"/>
    </row>
    <row r="97" spans="1:1" x14ac:dyDescent="0.25">
      <c r="A97" s="1"/>
    </row>
    <row r="98" spans="1:1" x14ac:dyDescent="0.25">
      <c r="A98" s="1"/>
    </row>
    <row r="99" spans="1:1" x14ac:dyDescent="0.25">
      <c r="A99" s="1"/>
    </row>
    <row r="100" spans="1:1" x14ac:dyDescent="0.25">
      <c r="A100" s="1"/>
    </row>
    <row r="101" spans="1:1" x14ac:dyDescent="0.25">
      <c r="A101" s="1"/>
    </row>
    <row r="102" spans="1:1" x14ac:dyDescent="0.25">
      <c r="A102" s="1"/>
    </row>
    <row r="103" spans="1:1" x14ac:dyDescent="0.25">
      <c r="A103" s="1"/>
    </row>
    <row r="104" spans="1:1" x14ac:dyDescent="0.25">
      <c r="A104" s="1"/>
    </row>
    <row r="105" spans="1:1" x14ac:dyDescent="0.25">
      <c r="A105" s="1"/>
    </row>
    <row r="106" spans="1:1" x14ac:dyDescent="0.25">
      <c r="A106" s="1"/>
    </row>
    <row r="107" spans="1:1" x14ac:dyDescent="0.25">
      <c r="A107" s="1"/>
    </row>
    <row r="108" spans="1:1" x14ac:dyDescent="0.25">
      <c r="A108" s="1"/>
    </row>
    <row r="109" spans="1:1" x14ac:dyDescent="0.25">
      <c r="A109" s="1"/>
    </row>
    <row r="110" spans="1:1" x14ac:dyDescent="0.25">
      <c r="A110" s="1"/>
    </row>
    <row r="111" spans="1:1" x14ac:dyDescent="0.25">
      <c r="A111" s="1"/>
    </row>
    <row r="112" spans="1:1" x14ac:dyDescent="0.25">
      <c r="A112" s="1"/>
    </row>
    <row r="113" spans="1:1" x14ac:dyDescent="0.25">
      <c r="A113" s="1"/>
    </row>
    <row r="114" spans="1:1" x14ac:dyDescent="0.25">
      <c r="A114" s="1"/>
    </row>
    <row r="115" spans="1:1" x14ac:dyDescent="0.25">
      <c r="A115" s="1"/>
    </row>
    <row r="116" spans="1:1" x14ac:dyDescent="0.25">
      <c r="A116" s="1"/>
    </row>
    <row r="117" spans="1:1" x14ac:dyDescent="0.25">
      <c r="A117" s="1"/>
    </row>
    <row r="118" spans="1:1" x14ac:dyDescent="0.25">
      <c r="A118" s="1"/>
    </row>
    <row r="119" spans="1:1" x14ac:dyDescent="0.25">
      <c r="A119" s="1"/>
    </row>
    <row r="120" spans="1:1" x14ac:dyDescent="0.25">
      <c r="A120" s="1"/>
    </row>
    <row r="121" spans="1:1" x14ac:dyDescent="0.25">
      <c r="A121" s="1"/>
    </row>
    <row r="122" spans="1:1" x14ac:dyDescent="0.25">
      <c r="A122" s="1"/>
    </row>
    <row r="123" spans="1:1" x14ac:dyDescent="0.25">
      <c r="A123" s="1"/>
    </row>
    <row r="124" spans="1:1" x14ac:dyDescent="0.25">
      <c r="A124" s="1"/>
    </row>
    <row r="125" spans="1:1" x14ac:dyDescent="0.25">
      <c r="A125" s="1"/>
    </row>
    <row r="126" spans="1:1" x14ac:dyDescent="0.25">
      <c r="A126" s="1"/>
    </row>
    <row r="127" spans="1:1" x14ac:dyDescent="0.25">
      <c r="A127" s="1"/>
    </row>
    <row r="128" spans="1:1" x14ac:dyDescent="0.25">
      <c r="A128" s="1"/>
    </row>
    <row r="129" spans="1:1" x14ac:dyDescent="0.25">
      <c r="A129" s="1"/>
    </row>
    <row r="130" spans="1:1" x14ac:dyDescent="0.25">
      <c r="A130" s="1"/>
    </row>
    <row r="131" spans="1:1" x14ac:dyDescent="0.25">
      <c r="A131" s="1"/>
    </row>
    <row r="132" spans="1:1" x14ac:dyDescent="0.25">
      <c r="A132" s="1"/>
    </row>
    <row r="133" spans="1:1" x14ac:dyDescent="0.25">
      <c r="A133" s="1"/>
    </row>
    <row r="134" spans="1:1" x14ac:dyDescent="0.25">
      <c r="A134" s="1"/>
    </row>
    <row r="135" spans="1:1" x14ac:dyDescent="0.25">
      <c r="A135" s="1"/>
    </row>
    <row r="136" spans="1:1" x14ac:dyDescent="0.25">
      <c r="A136" s="1"/>
    </row>
    <row r="137" spans="1:1" x14ac:dyDescent="0.25">
      <c r="A137" s="1"/>
    </row>
    <row r="138" spans="1:1" x14ac:dyDescent="0.25">
      <c r="A138" s="1"/>
    </row>
    <row r="139" spans="1:1" x14ac:dyDescent="0.25">
      <c r="A139" s="1"/>
    </row>
    <row r="140" spans="1:1" x14ac:dyDescent="0.25">
      <c r="A140" s="1"/>
    </row>
    <row r="141" spans="1:1" x14ac:dyDescent="0.25">
      <c r="A141" s="1"/>
    </row>
    <row r="142" spans="1:1" x14ac:dyDescent="0.25">
      <c r="A142" s="1"/>
    </row>
    <row r="143" spans="1:1" x14ac:dyDescent="0.25">
      <c r="A143" s="1"/>
    </row>
    <row r="144" spans="1:1" x14ac:dyDescent="0.25">
      <c r="A144" s="1"/>
    </row>
  </sheetData>
  <mergeCells count="13">
    <mergeCell ref="A1:D1"/>
    <mergeCell ref="A5:A11"/>
    <mergeCell ref="A12:A18"/>
    <mergeCell ref="A19:A25"/>
    <mergeCell ref="A26:A32"/>
    <mergeCell ref="A82:A88"/>
    <mergeCell ref="A68:A74"/>
    <mergeCell ref="A75:A81"/>
    <mergeCell ref="A33:A39"/>
    <mergeCell ref="A40:A46"/>
    <mergeCell ref="A47:A53"/>
    <mergeCell ref="A54:A60"/>
    <mergeCell ref="A61:A67"/>
  </mergeCells>
  <hyperlinks>
    <hyperlink ref="D7" r:id="rId1"/>
    <hyperlink ref="D14" r:id="rId2"/>
    <hyperlink ref="D21" r:id="rId3"/>
    <hyperlink ref="D28" r:id="rId4"/>
    <hyperlink ref="D35" r:id="rId5"/>
    <hyperlink ref="D42" r:id="rId6"/>
    <hyperlink ref="D49" r:id="rId7"/>
    <hyperlink ref="D56" r:id="rId8"/>
    <hyperlink ref="D63" r:id="rId9"/>
    <hyperlink ref="D70" r:id="rId10"/>
    <hyperlink ref="D77" r:id="rId11"/>
  </hyperlinks>
  <pageMargins left="0.26041666666666669" right="0.25" top="0.32" bottom="0.28000000000000003" header="0.3" footer="0.3"/>
  <pageSetup paperSize="9" orientation="portrait" r:id="rId1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8"/>
  <sheetViews>
    <sheetView workbookViewId="0">
      <selection activeCell="F6" sqref="F6"/>
    </sheetView>
  </sheetViews>
  <sheetFormatPr defaultRowHeight="15.75" x14ac:dyDescent="0.25"/>
  <cols>
    <col min="1" max="1" width="5.85546875" style="24" customWidth="1"/>
    <col min="2" max="2" width="45" style="1" customWidth="1"/>
    <col min="3" max="3" width="9.140625" style="1"/>
    <col min="4" max="4" width="26.5703125" style="1" customWidth="1"/>
    <col min="5" max="16384" width="9.140625" style="1"/>
  </cols>
  <sheetData>
    <row r="1" spans="1:4" ht="34.5" customHeight="1" x14ac:dyDescent="0.25">
      <c r="A1" s="87" t="s">
        <v>100</v>
      </c>
      <c r="B1" s="87"/>
      <c r="C1" s="87"/>
      <c r="D1" s="87"/>
    </row>
    <row r="2" spans="1:4" x14ac:dyDescent="0.25">
      <c r="A2" s="1"/>
    </row>
    <row r="3" spans="1:4" ht="35.1" customHeight="1" thickBot="1" x14ac:dyDescent="0.3">
      <c r="A3" s="52" t="s">
        <v>0</v>
      </c>
      <c r="B3" s="52" t="s">
        <v>1</v>
      </c>
      <c r="C3" s="52" t="s">
        <v>2</v>
      </c>
      <c r="D3" s="52" t="s">
        <v>3</v>
      </c>
    </row>
    <row r="4" spans="1:4" s="6" customFormat="1" ht="20.100000000000001" customHeight="1" x14ac:dyDescent="0.25">
      <c r="A4" s="53" t="s">
        <v>8</v>
      </c>
      <c r="B4" s="54" t="s">
        <v>4</v>
      </c>
      <c r="C4" s="26" t="s">
        <v>5</v>
      </c>
      <c r="D4" s="55">
        <v>43070</v>
      </c>
    </row>
    <row r="5" spans="1:4" s="6" customFormat="1" ht="20.100000000000001" customHeight="1" x14ac:dyDescent="0.25">
      <c r="A5" s="56"/>
      <c r="B5" s="7" t="s">
        <v>91</v>
      </c>
      <c r="C5" s="5" t="s">
        <v>5</v>
      </c>
      <c r="D5" s="28" t="s">
        <v>232</v>
      </c>
    </row>
    <row r="6" spans="1:4" s="6" customFormat="1" ht="37.5" customHeight="1" x14ac:dyDescent="0.25">
      <c r="A6" s="56"/>
      <c r="B6" s="7" t="s">
        <v>92</v>
      </c>
      <c r="C6" s="5" t="s">
        <v>5</v>
      </c>
      <c r="D6" s="28" t="s">
        <v>233</v>
      </c>
    </row>
    <row r="7" spans="1:4" s="6" customFormat="1" ht="20.100000000000001" customHeight="1" x14ac:dyDescent="0.25">
      <c r="A7" s="56"/>
      <c r="B7" s="3" t="s">
        <v>59</v>
      </c>
      <c r="C7" s="5" t="s">
        <v>5</v>
      </c>
      <c r="D7" s="28" t="s">
        <v>227</v>
      </c>
    </row>
    <row r="8" spans="1:4" s="6" customFormat="1" ht="20.100000000000001" customHeight="1" x14ac:dyDescent="0.25">
      <c r="A8" s="56"/>
      <c r="B8" s="3" t="s">
        <v>93</v>
      </c>
      <c r="C8" s="5" t="s">
        <v>13</v>
      </c>
      <c r="D8" s="28">
        <v>11.67</v>
      </c>
    </row>
    <row r="9" spans="1:4" s="6" customFormat="1" ht="35.1" customHeight="1" x14ac:dyDescent="0.25">
      <c r="A9" s="56"/>
      <c r="B9" s="7" t="s">
        <v>94</v>
      </c>
      <c r="C9" s="5" t="s">
        <v>5</v>
      </c>
      <c r="D9" s="57" t="s">
        <v>234</v>
      </c>
    </row>
    <row r="10" spans="1:4" s="6" customFormat="1" ht="35.1" customHeight="1" x14ac:dyDescent="0.25">
      <c r="A10" s="56"/>
      <c r="B10" s="3" t="s">
        <v>95</v>
      </c>
      <c r="C10" s="5" t="s">
        <v>5</v>
      </c>
      <c r="D10" s="57" t="s">
        <v>235</v>
      </c>
    </row>
    <row r="11" spans="1:4" s="6" customFormat="1" ht="157.5" customHeight="1" x14ac:dyDescent="0.25">
      <c r="A11" s="56"/>
      <c r="B11" s="3" t="s">
        <v>96</v>
      </c>
      <c r="C11" s="5" t="s">
        <v>5</v>
      </c>
      <c r="D11" s="28" t="s">
        <v>275</v>
      </c>
    </row>
    <row r="12" spans="1:4" s="6" customFormat="1" ht="20.100000000000001" customHeight="1" x14ac:dyDescent="0.25">
      <c r="A12" s="56"/>
      <c r="B12" s="7" t="s">
        <v>97</v>
      </c>
      <c r="C12" s="5" t="s">
        <v>5</v>
      </c>
      <c r="D12" s="37">
        <v>42339</v>
      </c>
    </row>
    <row r="13" spans="1:4" s="6" customFormat="1" ht="33" customHeight="1" x14ac:dyDescent="0.25">
      <c r="A13" s="56"/>
      <c r="B13" s="7" t="s">
        <v>160</v>
      </c>
      <c r="C13" s="5" t="s">
        <v>5</v>
      </c>
      <c r="D13" s="28" t="s">
        <v>236</v>
      </c>
    </row>
    <row r="14" spans="1:4" s="6" customFormat="1" ht="33" customHeight="1" x14ac:dyDescent="0.25">
      <c r="A14" s="56"/>
      <c r="B14" s="7" t="s">
        <v>161</v>
      </c>
      <c r="C14" s="5" t="s">
        <v>5</v>
      </c>
      <c r="D14" s="28">
        <v>2.8000000000000001E-2</v>
      </c>
    </row>
    <row r="15" spans="1:4" s="6" customFormat="1" ht="35.25" customHeight="1" x14ac:dyDescent="0.25">
      <c r="A15" s="95" t="s">
        <v>99</v>
      </c>
      <c r="B15" s="96"/>
      <c r="C15" s="96"/>
      <c r="D15" s="97"/>
    </row>
    <row r="16" spans="1:4" s="6" customFormat="1" ht="161.25" customHeight="1" thickBot="1" x14ac:dyDescent="0.3">
      <c r="A16" s="58"/>
      <c r="B16" s="38" t="s">
        <v>99</v>
      </c>
      <c r="C16" s="30" t="s">
        <v>5</v>
      </c>
      <c r="D16" s="31" t="s">
        <v>276</v>
      </c>
    </row>
    <row r="17" spans="1:4" x14ac:dyDescent="0.25">
      <c r="A17" s="53">
        <v>2</v>
      </c>
      <c r="B17" s="54" t="s">
        <v>4</v>
      </c>
      <c r="C17" s="26" t="s">
        <v>5</v>
      </c>
      <c r="D17" s="55">
        <v>42339</v>
      </c>
    </row>
    <row r="18" spans="1:4" x14ac:dyDescent="0.25">
      <c r="A18" s="56"/>
      <c r="B18" s="7" t="s">
        <v>91</v>
      </c>
      <c r="C18" s="5" t="s">
        <v>5</v>
      </c>
      <c r="D18" s="28" t="s">
        <v>237</v>
      </c>
    </row>
    <row r="19" spans="1:4" ht="31.5" x14ac:dyDescent="0.25">
      <c r="A19" s="56"/>
      <c r="B19" s="7" t="s">
        <v>92</v>
      </c>
      <c r="C19" s="5" t="s">
        <v>5</v>
      </c>
      <c r="D19" s="28" t="s">
        <v>233</v>
      </c>
    </row>
    <row r="20" spans="1:4" x14ac:dyDescent="0.25">
      <c r="A20" s="56"/>
      <c r="B20" s="3" t="s">
        <v>59</v>
      </c>
      <c r="C20" s="5" t="s">
        <v>5</v>
      </c>
      <c r="D20" s="28" t="s">
        <v>227</v>
      </c>
    </row>
    <row r="21" spans="1:4" x14ac:dyDescent="0.25">
      <c r="A21" s="56"/>
      <c r="B21" s="3" t="s">
        <v>93</v>
      </c>
      <c r="C21" s="5" t="s">
        <v>13</v>
      </c>
      <c r="D21" s="28">
        <v>77.41</v>
      </c>
    </row>
    <row r="22" spans="1:4" ht="94.5" x14ac:dyDescent="0.25">
      <c r="A22" s="56"/>
      <c r="B22" s="7" t="s">
        <v>94</v>
      </c>
      <c r="C22" s="5" t="s">
        <v>5</v>
      </c>
      <c r="D22" s="57" t="s">
        <v>245</v>
      </c>
    </row>
    <row r="23" spans="1:4" ht="31.5" x14ac:dyDescent="0.25">
      <c r="A23" s="56"/>
      <c r="B23" s="3" t="s">
        <v>95</v>
      </c>
      <c r="C23" s="5" t="s">
        <v>5</v>
      </c>
      <c r="D23" s="57" t="s">
        <v>239</v>
      </c>
    </row>
    <row r="24" spans="1:4" ht="63" x14ac:dyDescent="0.25">
      <c r="A24" s="56"/>
      <c r="B24" s="3" t="s">
        <v>96</v>
      </c>
      <c r="C24" s="5" t="s">
        <v>5</v>
      </c>
      <c r="D24" s="28" t="s">
        <v>277</v>
      </c>
    </row>
    <row r="25" spans="1:4" x14ac:dyDescent="0.25">
      <c r="A25" s="56"/>
      <c r="B25" s="7" t="s">
        <v>97</v>
      </c>
      <c r="C25" s="5" t="s">
        <v>5</v>
      </c>
      <c r="D25" s="37" t="s">
        <v>278</v>
      </c>
    </row>
    <row r="26" spans="1:4" ht="31.5" x14ac:dyDescent="0.25">
      <c r="A26" s="56"/>
      <c r="B26" s="44" t="s">
        <v>160</v>
      </c>
      <c r="C26" s="5" t="s">
        <v>5</v>
      </c>
      <c r="D26" s="28" t="s">
        <v>254</v>
      </c>
    </row>
    <row r="27" spans="1:4" ht="31.5" x14ac:dyDescent="0.25">
      <c r="A27" s="56"/>
      <c r="B27" s="7" t="s">
        <v>161</v>
      </c>
      <c r="C27" s="5" t="s">
        <v>5</v>
      </c>
      <c r="D27" s="28">
        <v>2.8000000000000001E-2</v>
      </c>
    </row>
    <row r="28" spans="1:4" ht="15.75" customHeight="1" x14ac:dyDescent="0.25">
      <c r="A28" s="95" t="s">
        <v>99</v>
      </c>
      <c r="B28" s="96"/>
      <c r="C28" s="96"/>
      <c r="D28" s="97"/>
    </row>
    <row r="29" spans="1:4" ht="79.5" thickBot="1" x14ac:dyDescent="0.3">
      <c r="A29" s="58"/>
      <c r="B29" s="38" t="s">
        <v>99</v>
      </c>
      <c r="C29" s="30" t="s">
        <v>5</v>
      </c>
      <c r="D29" s="31" t="s">
        <v>276</v>
      </c>
    </row>
    <row r="30" spans="1:4" x14ac:dyDescent="0.25">
      <c r="A30" s="53">
        <v>3</v>
      </c>
      <c r="B30" s="54" t="s">
        <v>4</v>
      </c>
      <c r="C30" s="26" t="s">
        <v>5</v>
      </c>
      <c r="D30" s="55">
        <v>42339</v>
      </c>
    </row>
    <row r="31" spans="1:4" x14ac:dyDescent="0.25">
      <c r="A31" s="56"/>
      <c r="B31" s="7" t="s">
        <v>91</v>
      </c>
      <c r="C31" s="5" t="s">
        <v>5</v>
      </c>
      <c r="D31" s="28" t="s">
        <v>240</v>
      </c>
    </row>
    <row r="32" spans="1:4" ht="31.5" x14ac:dyDescent="0.25">
      <c r="A32" s="56"/>
      <c r="B32" s="7" t="s">
        <v>92</v>
      </c>
      <c r="C32" s="5" t="s">
        <v>5</v>
      </c>
      <c r="D32" s="28" t="s">
        <v>233</v>
      </c>
    </row>
    <row r="33" spans="1:4" x14ac:dyDescent="0.25">
      <c r="A33" s="56"/>
      <c r="B33" s="3" t="s">
        <v>59</v>
      </c>
      <c r="C33" s="5" t="s">
        <v>5</v>
      </c>
      <c r="D33" s="28" t="s">
        <v>241</v>
      </c>
    </row>
    <row r="34" spans="1:4" x14ac:dyDescent="0.25">
      <c r="A34" s="56"/>
      <c r="B34" s="3" t="s">
        <v>93</v>
      </c>
      <c r="C34" s="5" t="s">
        <v>13</v>
      </c>
      <c r="D34" s="28">
        <v>114.1</v>
      </c>
    </row>
    <row r="35" spans="1:4" ht="94.5" x14ac:dyDescent="0.25">
      <c r="A35" s="56"/>
      <c r="B35" s="7" t="s">
        <v>94</v>
      </c>
      <c r="C35" s="5" t="s">
        <v>5</v>
      </c>
      <c r="D35" s="57" t="s">
        <v>245</v>
      </c>
    </row>
    <row r="36" spans="1:4" ht="31.5" x14ac:dyDescent="0.25">
      <c r="A36" s="56"/>
      <c r="B36" s="3" t="s">
        <v>95</v>
      </c>
      <c r="C36" s="5" t="s">
        <v>5</v>
      </c>
      <c r="D36" s="57" t="s">
        <v>239</v>
      </c>
    </row>
    <row r="37" spans="1:4" ht="63" x14ac:dyDescent="0.25">
      <c r="A37" s="56"/>
      <c r="B37" s="3" t="s">
        <v>96</v>
      </c>
      <c r="C37" s="5" t="s">
        <v>5</v>
      </c>
      <c r="D37" s="28" t="s">
        <v>279</v>
      </c>
    </row>
    <row r="38" spans="1:4" x14ac:dyDescent="0.25">
      <c r="A38" s="56"/>
      <c r="B38" s="7" t="s">
        <v>97</v>
      </c>
      <c r="C38" s="5" t="s">
        <v>5</v>
      </c>
      <c r="D38" s="37">
        <v>42339</v>
      </c>
    </row>
    <row r="39" spans="1:4" ht="31.5" x14ac:dyDescent="0.25">
      <c r="A39" s="56"/>
      <c r="B39" s="44" t="s">
        <v>160</v>
      </c>
      <c r="C39" s="5" t="s">
        <v>5</v>
      </c>
      <c r="D39" s="28">
        <v>2.7E-2</v>
      </c>
    </row>
    <row r="40" spans="1:4" ht="31.5" x14ac:dyDescent="0.25">
      <c r="A40" s="56"/>
      <c r="B40" s="44" t="s">
        <v>161</v>
      </c>
      <c r="C40" s="5" t="s">
        <v>5</v>
      </c>
      <c r="D40" s="59">
        <v>2.8000000000000001E-2</v>
      </c>
    </row>
    <row r="41" spans="1:4" ht="15.75" customHeight="1" x14ac:dyDescent="0.25">
      <c r="A41" s="95" t="s">
        <v>99</v>
      </c>
      <c r="B41" s="96"/>
      <c r="C41" s="96"/>
      <c r="D41" s="97"/>
    </row>
    <row r="42" spans="1:4" ht="79.5" thickBot="1" x14ac:dyDescent="0.3">
      <c r="A42" s="58"/>
      <c r="B42" s="38" t="s">
        <v>99</v>
      </c>
      <c r="C42" s="30" t="s">
        <v>5</v>
      </c>
      <c r="D42" s="31" t="s">
        <v>276</v>
      </c>
    </row>
    <row r="43" spans="1:4" ht="21" customHeight="1" x14ac:dyDescent="0.25">
      <c r="A43" s="53">
        <v>4</v>
      </c>
      <c r="B43" s="54" t="s">
        <v>4</v>
      </c>
      <c r="C43" s="26" t="s">
        <v>5</v>
      </c>
      <c r="D43" s="55">
        <v>42339</v>
      </c>
    </row>
    <row r="44" spans="1:4" x14ac:dyDescent="0.25">
      <c r="A44" s="56"/>
      <c r="B44" s="7" t="s">
        <v>91</v>
      </c>
      <c r="C44" s="5" t="s">
        <v>5</v>
      </c>
      <c r="D44" s="28" t="s">
        <v>242</v>
      </c>
    </row>
    <row r="45" spans="1:4" ht="31.5" x14ac:dyDescent="0.25">
      <c r="A45" s="56"/>
      <c r="B45" s="7" t="s">
        <v>92</v>
      </c>
      <c r="C45" s="5" t="s">
        <v>5</v>
      </c>
      <c r="D45" s="28" t="s">
        <v>233</v>
      </c>
    </row>
    <row r="46" spans="1:4" x14ac:dyDescent="0.25">
      <c r="A46" s="56"/>
      <c r="B46" s="3" t="s">
        <v>59</v>
      </c>
      <c r="C46" s="5" t="s">
        <v>5</v>
      </c>
      <c r="D46" s="28" t="s">
        <v>227</v>
      </c>
    </row>
    <row r="47" spans="1:4" x14ac:dyDescent="0.25">
      <c r="A47" s="56"/>
      <c r="B47" s="3" t="s">
        <v>93</v>
      </c>
      <c r="C47" s="5" t="s">
        <v>13</v>
      </c>
      <c r="D47" s="28">
        <v>12.59</v>
      </c>
    </row>
    <row r="48" spans="1:4" ht="31.5" x14ac:dyDescent="0.25">
      <c r="A48" s="56"/>
      <c r="B48" s="7" t="s">
        <v>94</v>
      </c>
      <c r="C48" s="5" t="s">
        <v>5</v>
      </c>
      <c r="D48" s="57" t="s">
        <v>234</v>
      </c>
    </row>
    <row r="49" spans="1:4" ht="31.5" x14ac:dyDescent="0.25">
      <c r="A49" s="56"/>
      <c r="B49" s="3" t="s">
        <v>95</v>
      </c>
      <c r="C49" s="5" t="s">
        <v>5</v>
      </c>
      <c r="D49" s="57" t="s">
        <v>235</v>
      </c>
    </row>
    <row r="50" spans="1:4" ht="78.75" x14ac:dyDescent="0.25">
      <c r="A50" s="56"/>
      <c r="B50" s="3" t="s">
        <v>96</v>
      </c>
      <c r="C50" s="5" t="s">
        <v>5</v>
      </c>
      <c r="D50" s="28" t="s">
        <v>280</v>
      </c>
    </row>
    <row r="51" spans="1:4" x14ac:dyDescent="0.25">
      <c r="A51" s="56"/>
      <c r="B51" s="7" t="s">
        <v>97</v>
      </c>
      <c r="C51" s="5" t="s">
        <v>5</v>
      </c>
      <c r="D51" s="37">
        <v>42339</v>
      </c>
    </row>
    <row r="52" spans="1:4" ht="31.5" x14ac:dyDescent="0.25">
      <c r="A52" s="56"/>
      <c r="B52" s="44" t="s">
        <v>160</v>
      </c>
      <c r="C52" s="5" t="s">
        <v>5</v>
      </c>
      <c r="D52" s="28">
        <v>9.31</v>
      </c>
    </row>
    <row r="53" spans="1:4" ht="31.5" x14ac:dyDescent="0.25">
      <c r="A53" s="56"/>
      <c r="B53" s="7" t="s">
        <v>161</v>
      </c>
      <c r="C53" s="5" t="s">
        <v>5</v>
      </c>
      <c r="D53" s="28">
        <v>0</v>
      </c>
    </row>
    <row r="54" spans="1:4" ht="15.75" customHeight="1" x14ac:dyDescent="0.25">
      <c r="A54" s="95" t="s">
        <v>99</v>
      </c>
      <c r="B54" s="96"/>
      <c r="C54" s="96"/>
      <c r="D54" s="97"/>
    </row>
    <row r="55" spans="1:4" ht="79.5" thickBot="1" x14ac:dyDescent="0.3">
      <c r="A55" s="58"/>
      <c r="B55" s="38" t="s">
        <v>99</v>
      </c>
      <c r="C55" s="30" t="s">
        <v>5</v>
      </c>
      <c r="D55" s="31" t="s">
        <v>276</v>
      </c>
    </row>
    <row r="56" spans="1:4" x14ac:dyDescent="0.25">
      <c r="A56" s="53">
        <v>5</v>
      </c>
      <c r="B56" s="54" t="s">
        <v>4</v>
      </c>
      <c r="C56" s="26" t="s">
        <v>5</v>
      </c>
      <c r="D56" s="55" t="s">
        <v>278</v>
      </c>
    </row>
    <row r="57" spans="1:4" x14ac:dyDescent="0.25">
      <c r="A57" s="56"/>
      <c r="B57" s="7" t="s">
        <v>91</v>
      </c>
      <c r="C57" s="5" t="s">
        <v>5</v>
      </c>
      <c r="D57" s="28" t="s">
        <v>243</v>
      </c>
    </row>
    <row r="58" spans="1:4" ht="31.5" x14ac:dyDescent="0.25">
      <c r="A58" s="56"/>
      <c r="B58" s="7" t="s">
        <v>92</v>
      </c>
      <c r="C58" s="5" t="s">
        <v>5</v>
      </c>
      <c r="D58" s="28" t="s">
        <v>233</v>
      </c>
    </row>
    <row r="59" spans="1:4" x14ac:dyDescent="0.25">
      <c r="A59" s="56"/>
      <c r="B59" s="3" t="s">
        <v>59</v>
      </c>
      <c r="C59" s="5" t="s">
        <v>5</v>
      </c>
      <c r="D59" s="28" t="s">
        <v>244</v>
      </c>
    </row>
    <row r="60" spans="1:4" x14ac:dyDescent="0.25">
      <c r="A60" s="56"/>
      <c r="B60" s="3" t="s">
        <v>93</v>
      </c>
      <c r="C60" s="5" t="s">
        <v>13</v>
      </c>
      <c r="D60" s="28">
        <v>0.92</v>
      </c>
    </row>
    <row r="61" spans="1:4" ht="63" x14ac:dyDescent="0.25">
      <c r="A61" s="56"/>
      <c r="B61" s="7" t="s">
        <v>94</v>
      </c>
      <c r="C61" s="5" t="s">
        <v>5</v>
      </c>
      <c r="D61" s="57" t="s">
        <v>238</v>
      </c>
    </row>
    <row r="62" spans="1:4" ht="31.5" x14ac:dyDescent="0.25">
      <c r="A62" s="56"/>
      <c r="B62" s="3" t="s">
        <v>95</v>
      </c>
      <c r="C62" s="5" t="s">
        <v>5</v>
      </c>
      <c r="D62" s="57" t="s">
        <v>235</v>
      </c>
    </row>
    <row r="63" spans="1:4" ht="63" x14ac:dyDescent="0.25">
      <c r="A63" s="56"/>
      <c r="B63" s="3" t="s">
        <v>96</v>
      </c>
      <c r="C63" s="5" t="s">
        <v>5</v>
      </c>
      <c r="D63" s="28" t="s">
        <v>281</v>
      </c>
    </row>
    <row r="64" spans="1:4" x14ac:dyDescent="0.25">
      <c r="A64" s="56"/>
      <c r="B64" s="7" t="s">
        <v>97</v>
      </c>
      <c r="C64" s="5" t="s">
        <v>5</v>
      </c>
      <c r="D64" s="37">
        <v>42186</v>
      </c>
    </row>
    <row r="65" spans="1:4" ht="63" x14ac:dyDescent="0.25">
      <c r="A65" s="56"/>
      <c r="B65" s="7" t="s">
        <v>160</v>
      </c>
      <c r="C65" s="5" t="s">
        <v>5</v>
      </c>
      <c r="D65" s="28" t="s">
        <v>271</v>
      </c>
    </row>
    <row r="66" spans="1:4" ht="76.5" x14ac:dyDescent="0.25">
      <c r="A66" s="56"/>
      <c r="B66" s="7" t="s">
        <v>161</v>
      </c>
      <c r="C66" s="5" t="s">
        <v>5</v>
      </c>
      <c r="D66" s="59" t="s">
        <v>272</v>
      </c>
    </row>
    <row r="67" spans="1:4" ht="15.75" customHeight="1" x14ac:dyDescent="0.25">
      <c r="A67" s="95" t="s">
        <v>99</v>
      </c>
      <c r="B67" s="96"/>
      <c r="C67" s="96"/>
      <c r="D67" s="97"/>
    </row>
    <row r="68" spans="1:4" ht="79.5" thickBot="1" x14ac:dyDescent="0.3">
      <c r="A68" s="58"/>
      <c r="B68" s="38" t="s">
        <v>99</v>
      </c>
      <c r="C68" s="30" t="s">
        <v>5</v>
      </c>
      <c r="D68" s="31" t="s">
        <v>276</v>
      </c>
    </row>
  </sheetData>
  <mergeCells count="6">
    <mergeCell ref="A67:D67"/>
    <mergeCell ref="A1:D1"/>
    <mergeCell ref="A15:D15"/>
    <mergeCell ref="A28:D28"/>
    <mergeCell ref="A41:D41"/>
    <mergeCell ref="A54:D54"/>
  </mergeCells>
  <pageMargins left="0.7" right="0.7" top="0.31" bottom="0.3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"/>
  <sheetViews>
    <sheetView workbookViewId="0">
      <selection activeCell="D4" sqref="D4"/>
    </sheetView>
  </sheetViews>
  <sheetFormatPr defaultRowHeight="15.75" x14ac:dyDescent="0.25"/>
  <cols>
    <col min="1" max="1" width="5.85546875" style="1" customWidth="1"/>
    <col min="2" max="2" width="43.5703125" style="1" customWidth="1"/>
    <col min="3" max="3" width="9.140625" style="1"/>
    <col min="4" max="4" width="27.42578125" style="1" customWidth="1"/>
    <col min="5" max="16384" width="9.140625" style="1"/>
  </cols>
  <sheetData>
    <row r="1" spans="1:4" ht="33" customHeight="1" x14ac:dyDescent="0.25">
      <c r="A1" s="98" t="s">
        <v>104</v>
      </c>
      <c r="B1" s="98"/>
      <c r="C1" s="98"/>
      <c r="D1" s="98"/>
    </row>
    <row r="2" spans="1:4" ht="26.25" x14ac:dyDescent="0.4">
      <c r="A2" s="39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1.75" customHeight="1" x14ac:dyDescent="0.25">
      <c r="A4" s="4" t="s">
        <v>8</v>
      </c>
      <c r="B4" s="12" t="s">
        <v>4</v>
      </c>
      <c r="C4" s="5" t="s">
        <v>5</v>
      </c>
      <c r="D4" s="20">
        <v>42825</v>
      </c>
    </row>
    <row r="5" spans="1:4" s="6" customFormat="1" ht="20.100000000000001" customHeight="1" x14ac:dyDescent="0.25">
      <c r="A5" s="4" t="s">
        <v>9</v>
      </c>
      <c r="B5" s="7" t="s">
        <v>162</v>
      </c>
      <c r="C5" s="5" t="s">
        <v>5</v>
      </c>
      <c r="D5" s="5" t="s">
        <v>255</v>
      </c>
    </row>
    <row r="6" spans="1:4" s="6" customFormat="1" ht="20.100000000000001" customHeight="1" x14ac:dyDescent="0.25">
      <c r="A6" s="4" t="s">
        <v>10</v>
      </c>
      <c r="B6" s="7" t="s">
        <v>163</v>
      </c>
      <c r="C6" s="5" t="s">
        <v>5</v>
      </c>
      <c r="D6" s="5" t="s">
        <v>255</v>
      </c>
    </row>
    <row r="7" spans="1:4" s="6" customFormat="1" ht="47.25" x14ac:dyDescent="0.25">
      <c r="A7" s="4" t="s">
        <v>11</v>
      </c>
      <c r="B7" s="7" t="s">
        <v>164</v>
      </c>
      <c r="C7" s="5" t="s">
        <v>7</v>
      </c>
      <c r="D7" s="5"/>
    </row>
    <row r="8" spans="1:4" s="6" customFormat="1" ht="51" customHeight="1" thickBot="1" x14ac:dyDescent="0.3">
      <c r="A8" s="89" t="s">
        <v>165</v>
      </c>
      <c r="B8" s="89"/>
      <c r="C8" s="89"/>
      <c r="D8" s="89"/>
    </row>
    <row r="9" spans="1:4" s="6" customFormat="1" ht="37.5" customHeight="1" x14ac:dyDescent="0.25">
      <c r="A9" s="91">
        <v>1</v>
      </c>
      <c r="B9" s="46" t="s">
        <v>166</v>
      </c>
      <c r="C9" s="26" t="s">
        <v>5</v>
      </c>
      <c r="D9" s="27" t="s">
        <v>256</v>
      </c>
    </row>
    <row r="10" spans="1:4" s="6" customFormat="1" ht="20.100000000000001" customHeight="1" x14ac:dyDescent="0.25">
      <c r="A10" s="92"/>
      <c r="B10" s="7" t="s">
        <v>167</v>
      </c>
      <c r="C10" s="5" t="s">
        <v>5</v>
      </c>
      <c r="D10" s="28">
        <v>3812064211</v>
      </c>
    </row>
    <row r="11" spans="1:4" s="6" customFormat="1" ht="40.5" customHeight="1" x14ac:dyDescent="0.25">
      <c r="A11" s="92"/>
      <c r="B11" s="7" t="s">
        <v>101</v>
      </c>
      <c r="C11" s="5" t="s">
        <v>5</v>
      </c>
      <c r="D11" s="28" t="s">
        <v>257</v>
      </c>
    </row>
    <row r="12" spans="1:4" s="6" customFormat="1" ht="20.100000000000001" customHeight="1" x14ac:dyDescent="0.25">
      <c r="A12" s="92"/>
      <c r="B12" s="7" t="s">
        <v>102</v>
      </c>
      <c r="C12" s="5" t="s">
        <v>5</v>
      </c>
      <c r="D12" s="37">
        <v>41640</v>
      </c>
    </row>
    <row r="13" spans="1:4" s="6" customFormat="1" ht="20.100000000000001" customHeight="1" thickBot="1" x14ac:dyDescent="0.3">
      <c r="A13" s="93"/>
      <c r="B13" s="38" t="s">
        <v>103</v>
      </c>
      <c r="C13" s="30" t="s">
        <v>13</v>
      </c>
      <c r="D13" s="31">
        <v>400</v>
      </c>
    </row>
    <row r="14" spans="1:4" x14ac:dyDescent="0.25">
      <c r="A14" s="91">
        <v>2</v>
      </c>
      <c r="B14" s="46" t="s">
        <v>166</v>
      </c>
      <c r="C14" s="26" t="s">
        <v>5</v>
      </c>
      <c r="D14" s="27" t="s">
        <v>259</v>
      </c>
    </row>
    <row r="15" spans="1:4" x14ac:dyDescent="0.25">
      <c r="A15" s="92"/>
      <c r="B15" s="7" t="s">
        <v>167</v>
      </c>
      <c r="C15" s="5" t="s">
        <v>5</v>
      </c>
      <c r="D15" s="28">
        <v>3812125898</v>
      </c>
    </row>
    <row r="16" spans="1:4" x14ac:dyDescent="0.25">
      <c r="A16" s="92"/>
      <c r="B16" s="7" t="s">
        <v>101</v>
      </c>
      <c r="C16" s="5" t="s">
        <v>5</v>
      </c>
      <c r="D16" s="28" t="s">
        <v>260</v>
      </c>
    </row>
    <row r="17" spans="1:4" x14ac:dyDescent="0.25">
      <c r="A17" s="92"/>
      <c r="B17" s="7" t="s">
        <v>102</v>
      </c>
      <c r="C17" s="5" t="s">
        <v>5</v>
      </c>
      <c r="D17" s="37">
        <v>41640</v>
      </c>
    </row>
    <row r="18" spans="1:4" ht="16.5" thickBot="1" x14ac:dyDescent="0.3">
      <c r="A18" s="93"/>
      <c r="B18" s="38" t="s">
        <v>103</v>
      </c>
      <c r="C18" s="30" t="s">
        <v>13</v>
      </c>
      <c r="D18" s="31">
        <v>400</v>
      </c>
    </row>
    <row r="19" spans="1:4" ht="31.5" x14ac:dyDescent="0.25">
      <c r="A19" s="91">
        <v>3</v>
      </c>
      <c r="B19" s="46" t="s">
        <v>166</v>
      </c>
      <c r="C19" s="26" t="s">
        <v>5</v>
      </c>
      <c r="D19" s="27" t="s">
        <v>264</v>
      </c>
    </row>
    <row r="20" spans="1:4" x14ac:dyDescent="0.25">
      <c r="A20" s="92"/>
      <c r="B20" s="7" t="s">
        <v>167</v>
      </c>
      <c r="C20" s="5" t="s">
        <v>5</v>
      </c>
      <c r="D20" s="28">
        <v>3849011544</v>
      </c>
    </row>
    <row r="21" spans="1:4" x14ac:dyDescent="0.25">
      <c r="A21" s="92"/>
      <c r="B21" s="7" t="s">
        <v>101</v>
      </c>
      <c r="C21" s="5" t="s">
        <v>5</v>
      </c>
      <c r="D21" s="28" t="s">
        <v>265</v>
      </c>
    </row>
    <row r="22" spans="1:4" x14ac:dyDescent="0.25">
      <c r="A22" s="92"/>
      <c r="B22" s="7" t="s">
        <v>102</v>
      </c>
      <c r="C22" s="5" t="s">
        <v>5</v>
      </c>
      <c r="D22" s="37">
        <v>41640</v>
      </c>
    </row>
    <row r="23" spans="1:4" ht="16.5" thickBot="1" x14ac:dyDescent="0.3">
      <c r="A23" s="93"/>
      <c r="B23" s="38" t="s">
        <v>103</v>
      </c>
      <c r="C23" s="30" t="s">
        <v>13</v>
      </c>
      <c r="D23" s="31">
        <v>400</v>
      </c>
    </row>
    <row r="24" spans="1:4" x14ac:dyDescent="0.25">
      <c r="A24" s="91">
        <v>4</v>
      </c>
      <c r="B24" s="46" t="s">
        <v>166</v>
      </c>
      <c r="C24" s="26" t="s">
        <v>5</v>
      </c>
      <c r="D24" s="27" t="s">
        <v>266</v>
      </c>
    </row>
    <row r="25" spans="1:4" x14ac:dyDescent="0.25">
      <c r="A25" s="92"/>
      <c r="B25" s="7" t="s">
        <v>167</v>
      </c>
      <c r="C25" s="5" t="s">
        <v>5</v>
      </c>
      <c r="D25" s="28">
        <v>7713076301</v>
      </c>
    </row>
    <row r="26" spans="1:4" x14ac:dyDescent="0.25">
      <c r="A26" s="92"/>
      <c r="B26" s="7" t="s">
        <v>101</v>
      </c>
      <c r="C26" s="5" t="s">
        <v>5</v>
      </c>
      <c r="D26" s="28" t="s">
        <v>269</v>
      </c>
    </row>
    <row r="27" spans="1:4" x14ac:dyDescent="0.25">
      <c r="A27" s="92"/>
      <c r="B27" s="7" t="s">
        <v>102</v>
      </c>
      <c r="C27" s="5" t="s">
        <v>5</v>
      </c>
      <c r="D27" s="37">
        <v>41640</v>
      </c>
    </row>
    <row r="28" spans="1:4" ht="16.5" thickBot="1" x14ac:dyDescent="0.3">
      <c r="A28" s="93"/>
      <c r="B28" s="38" t="s">
        <v>103</v>
      </c>
      <c r="C28" s="30" t="s">
        <v>13</v>
      </c>
      <c r="D28" s="31">
        <v>400</v>
      </c>
    </row>
    <row r="29" spans="1:4" x14ac:dyDescent="0.25">
      <c r="A29" s="91">
        <v>5</v>
      </c>
      <c r="B29" s="46" t="s">
        <v>166</v>
      </c>
      <c r="C29" s="26" t="s">
        <v>5</v>
      </c>
      <c r="D29" s="27" t="s">
        <v>267</v>
      </c>
    </row>
    <row r="30" spans="1:4" x14ac:dyDescent="0.25">
      <c r="A30" s="92"/>
      <c r="B30" s="7" t="s">
        <v>167</v>
      </c>
      <c r="C30" s="5" t="s">
        <v>5</v>
      </c>
      <c r="D30" s="28">
        <v>3849011544</v>
      </c>
    </row>
    <row r="31" spans="1:4" x14ac:dyDescent="0.25">
      <c r="A31" s="92"/>
      <c r="B31" s="7" t="s">
        <v>101</v>
      </c>
      <c r="C31" s="5" t="s">
        <v>5</v>
      </c>
      <c r="D31" s="28" t="s">
        <v>268</v>
      </c>
    </row>
    <row r="32" spans="1:4" x14ac:dyDescent="0.25">
      <c r="A32" s="92"/>
      <c r="B32" s="7" t="s">
        <v>102</v>
      </c>
      <c r="C32" s="5" t="s">
        <v>5</v>
      </c>
      <c r="D32" s="37">
        <v>41640</v>
      </c>
    </row>
    <row r="33" spans="1:4" ht="16.5" thickBot="1" x14ac:dyDescent="0.3">
      <c r="A33" s="93"/>
      <c r="B33" s="38" t="s">
        <v>103</v>
      </c>
      <c r="C33" s="30" t="s">
        <v>13</v>
      </c>
      <c r="D33" s="31">
        <v>400</v>
      </c>
    </row>
  </sheetData>
  <mergeCells count="7">
    <mergeCell ref="A24:A28"/>
    <mergeCell ref="A29:A33"/>
    <mergeCell ref="A8:D8"/>
    <mergeCell ref="A1:D1"/>
    <mergeCell ref="A9:A13"/>
    <mergeCell ref="A14:A18"/>
    <mergeCell ref="A19:A23"/>
  </mergeCells>
  <pageMargins left="0.7" right="0.7" top="0.32" bottom="0.3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D4" sqref="D4"/>
    </sheetView>
  </sheetViews>
  <sheetFormatPr defaultRowHeight="15.75" x14ac:dyDescent="0.25"/>
  <cols>
    <col min="1" max="1" width="5.85546875" style="1" customWidth="1"/>
    <col min="2" max="2" width="42.140625" style="1" customWidth="1"/>
    <col min="3" max="3" width="10.85546875" style="1" customWidth="1"/>
    <col min="4" max="4" width="26.5703125" style="1" customWidth="1"/>
    <col min="5" max="16384" width="9.140625" style="1"/>
  </cols>
  <sheetData>
    <row r="1" spans="1:4" ht="33.75" customHeight="1" x14ac:dyDescent="0.25">
      <c r="A1" s="94" t="s">
        <v>109</v>
      </c>
      <c r="B1" s="94"/>
      <c r="C1" s="94"/>
      <c r="D1" s="94"/>
    </row>
    <row r="3" spans="1:4" ht="30" customHeight="1" x14ac:dyDescent="0.25">
      <c r="A3" s="10" t="s">
        <v>0</v>
      </c>
      <c r="B3" s="10" t="s">
        <v>1</v>
      </c>
      <c r="C3" s="10" t="s">
        <v>2</v>
      </c>
      <c r="D3" s="10" t="s">
        <v>3</v>
      </c>
    </row>
    <row r="4" spans="1:4" ht="20.25" customHeight="1" x14ac:dyDescent="0.25">
      <c r="A4" s="4" t="s">
        <v>8</v>
      </c>
      <c r="B4" s="12" t="s">
        <v>4</v>
      </c>
      <c r="C4" s="5" t="s">
        <v>5</v>
      </c>
      <c r="D4" s="20">
        <v>42825</v>
      </c>
    </row>
    <row r="5" spans="1:4" ht="20.100000000000001" customHeight="1" x14ac:dyDescent="0.25">
      <c r="A5" s="90" t="s">
        <v>105</v>
      </c>
      <c r="B5" s="90"/>
      <c r="C5" s="90"/>
      <c r="D5" s="90"/>
    </row>
    <row r="6" spans="1:4" ht="20.100000000000001" customHeight="1" x14ac:dyDescent="0.25">
      <c r="A6" s="4" t="s">
        <v>9</v>
      </c>
      <c r="B6" s="3" t="s">
        <v>106</v>
      </c>
      <c r="C6" s="5" t="s">
        <v>5</v>
      </c>
      <c r="D6" s="5"/>
    </row>
    <row r="7" spans="1:4" ht="63" customHeight="1" x14ac:dyDescent="0.25">
      <c r="A7" s="4" t="s">
        <v>10</v>
      </c>
      <c r="B7" s="3" t="s">
        <v>107</v>
      </c>
      <c r="C7" s="5" t="s">
        <v>13</v>
      </c>
      <c r="D7" s="5"/>
    </row>
    <row r="8" spans="1:4" ht="82.5" customHeight="1" x14ac:dyDescent="0.25">
      <c r="A8" s="4" t="s">
        <v>11</v>
      </c>
      <c r="B8" s="7" t="s">
        <v>108</v>
      </c>
      <c r="C8" s="5" t="s">
        <v>5</v>
      </c>
      <c r="D8" s="5"/>
    </row>
    <row r="9" spans="1:4" ht="20.100000000000001" customHeight="1" x14ac:dyDescent="0.25">
      <c r="A9" s="4" t="s">
        <v>12</v>
      </c>
      <c r="B9" s="7" t="s">
        <v>27</v>
      </c>
      <c r="C9" s="5" t="s">
        <v>5</v>
      </c>
      <c r="D9" s="5"/>
    </row>
    <row r="10" spans="1:4" ht="198.75" customHeight="1" x14ac:dyDescent="0.25">
      <c r="B10" s="99" t="s">
        <v>246</v>
      </c>
      <c r="C10" s="99"/>
      <c r="D10" s="99"/>
    </row>
  </sheetData>
  <mergeCells count="3">
    <mergeCell ref="A5:D5"/>
    <mergeCell ref="A1:D1"/>
    <mergeCell ref="B10:D10"/>
  </mergeCells>
  <pageMargins left="0.7" right="0.7" top="0.3" bottom="0.32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>
      <selection activeCell="D4" sqref="D4"/>
    </sheetView>
  </sheetViews>
  <sheetFormatPr defaultRowHeight="15.75" x14ac:dyDescent="0.25"/>
  <cols>
    <col min="1" max="1" width="5.85546875" style="1" customWidth="1"/>
    <col min="2" max="2" width="38.5703125" style="1" customWidth="1"/>
    <col min="3" max="3" width="9.5703125" style="1" customWidth="1"/>
    <col min="4" max="4" width="27.140625" style="1" customWidth="1"/>
    <col min="5" max="16384" width="9.140625" style="1"/>
  </cols>
  <sheetData>
    <row r="1" spans="1:8" ht="46.5" customHeight="1" x14ac:dyDescent="0.25">
      <c r="A1" s="94" t="s">
        <v>112</v>
      </c>
      <c r="B1" s="94"/>
      <c r="C1" s="94"/>
      <c r="D1" s="94"/>
    </row>
    <row r="3" spans="1:8" ht="31.5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8" s="6" customFormat="1" ht="33" customHeight="1" x14ac:dyDescent="0.25">
      <c r="A4" s="4" t="s">
        <v>8</v>
      </c>
      <c r="B4" s="12" t="s">
        <v>4</v>
      </c>
      <c r="C4" s="5" t="s">
        <v>5</v>
      </c>
      <c r="D4" s="20">
        <v>42825</v>
      </c>
    </row>
    <row r="5" spans="1:8" s="6" customFormat="1" ht="51" customHeight="1" x14ac:dyDescent="0.25">
      <c r="A5" s="4" t="s">
        <v>9</v>
      </c>
      <c r="B5" s="7" t="s">
        <v>110</v>
      </c>
      <c r="C5" s="5" t="s">
        <v>5</v>
      </c>
      <c r="D5" s="40" t="s">
        <v>270</v>
      </c>
    </row>
    <row r="6" spans="1:8" s="6" customFormat="1" ht="64.5" customHeight="1" x14ac:dyDescent="0.25">
      <c r="A6" s="4" t="s">
        <v>10</v>
      </c>
      <c r="B6" s="3" t="s">
        <v>111</v>
      </c>
      <c r="C6" s="5" t="s">
        <v>5</v>
      </c>
      <c r="D6" s="21" t="s">
        <v>190</v>
      </c>
    </row>
    <row r="8" spans="1:8" x14ac:dyDescent="0.25">
      <c r="H8" s="1" t="s">
        <v>258</v>
      </c>
    </row>
  </sheetData>
  <mergeCells count="1">
    <mergeCell ref="A1:D1"/>
  </mergeCells>
  <hyperlinks>
    <hyperlink ref="D6" r:id="rId1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6"/>
  <sheetViews>
    <sheetView tabSelected="1" topLeftCell="A72" workbookViewId="0">
      <selection activeCell="J83" sqref="J83"/>
    </sheetView>
  </sheetViews>
  <sheetFormatPr defaultRowHeight="15.75" x14ac:dyDescent="0.25"/>
  <cols>
    <col min="1" max="1" width="5.85546875" style="24" customWidth="1"/>
    <col min="2" max="2" width="47.28515625" style="16" customWidth="1"/>
    <col min="3" max="3" width="16.85546875" style="1" customWidth="1"/>
    <col min="4" max="4" width="16.42578125" style="115" customWidth="1"/>
    <col min="5" max="5" width="12.140625" style="1" customWidth="1"/>
    <col min="6" max="6" width="11" style="1" customWidth="1"/>
    <col min="7" max="7" width="11.85546875" style="1" customWidth="1"/>
    <col min="8" max="16384" width="9.140625" style="1"/>
  </cols>
  <sheetData>
    <row r="1" spans="1:7" x14ac:dyDescent="0.25">
      <c r="A1" s="1"/>
      <c r="E1" s="103" t="s">
        <v>282</v>
      </c>
      <c r="F1" s="103"/>
      <c r="G1" s="103"/>
    </row>
    <row r="2" spans="1:7" ht="18.75" x14ac:dyDescent="0.3">
      <c r="A2" s="1"/>
      <c r="B2" s="104" t="s">
        <v>283</v>
      </c>
      <c r="C2" s="105"/>
      <c r="D2" s="105"/>
      <c r="E2" s="103"/>
      <c r="F2" s="103"/>
      <c r="G2" s="103"/>
    </row>
    <row r="3" spans="1:7" ht="18.75" x14ac:dyDescent="0.3">
      <c r="A3" s="1"/>
      <c r="B3" s="106" t="s">
        <v>284</v>
      </c>
      <c r="C3" s="106"/>
      <c r="D3" s="106"/>
      <c r="E3" s="103"/>
      <c r="F3" s="103"/>
      <c r="G3" s="103"/>
    </row>
    <row r="4" spans="1:7" ht="36" customHeight="1" x14ac:dyDescent="0.25">
      <c r="A4" s="1"/>
      <c r="E4" s="103"/>
      <c r="F4" s="103"/>
      <c r="G4" s="103"/>
    </row>
    <row r="5" spans="1:7" ht="51" customHeight="1" x14ac:dyDescent="0.25">
      <c r="A5" s="107" t="s">
        <v>344</v>
      </c>
      <c r="B5" s="107"/>
      <c r="C5" s="107"/>
      <c r="D5" s="107"/>
      <c r="E5" s="107"/>
    </row>
    <row r="6" spans="1:7" ht="31.5" x14ac:dyDescent="0.25">
      <c r="A6" s="2" t="s">
        <v>0</v>
      </c>
      <c r="B6" s="17" t="s">
        <v>1</v>
      </c>
      <c r="C6" s="2" t="s">
        <v>2</v>
      </c>
      <c r="D6" s="116" t="s">
        <v>3</v>
      </c>
    </row>
    <row r="7" spans="1:7" x14ac:dyDescent="0.25">
      <c r="A7" s="4">
        <v>1</v>
      </c>
      <c r="B7" s="18" t="s">
        <v>4</v>
      </c>
      <c r="C7" s="5" t="s">
        <v>5</v>
      </c>
      <c r="D7" s="117">
        <v>42825</v>
      </c>
      <c r="E7" s="6"/>
      <c r="F7" s="6"/>
      <c r="G7" s="6"/>
    </row>
    <row r="8" spans="1:7" x14ac:dyDescent="0.25">
      <c r="A8" s="4">
        <v>2</v>
      </c>
      <c r="B8" s="18" t="s">
        <v>113</v>
      </c>
      <c r="C8" s="5" t="s">
        <v>5</v>
      </c>
      <c r="D8" s="117">
        <v>42370</v>
      </c>
      <c r="E8" s="6"/>
      <c r="F8" s="6"/>
      <c r="G8" s="6"/>
    </row>
    <row r="9" spans="1:7" x14ac:dyDescent="0.25">
      <c r="A9" s="4">
        <v>3</v>
      </c>
      <c r="B9" s="18" t="s">
        <v>114</v>
      </c>
      <c r="C9" s="5" t="s">
        <v>5</v>
      </c>
      <c r="D9" s="117">
        <v>42735</v>
      </c>
      <c r="E9" s="6"/>
      <c r="F9" s="6"/>
      <c r="G9" s="6"/>
    </row>
    <row r="10" spans="1:7" ht="38.25" customHeight="1" x14ac:dyDescent="0.25">
      <c r="A10" s="86" t="s">
        <v>168</v>
      </c>
      <c r="B10" s="86"/>
      <c r="C10" s="86"/>
      <c r="D10" s="86"/>
      <c r="E10" s="6"/>
      <c r="F10" s="6"/>
      <c r="G10" s="6"/>
    </row>
    <row r="11" spans="1:7" ht="31.5" x14ac:dyDescent="0.25">
      <c r="A11" s="4">
        <v>4</v>
      </c>
      <c r="B11" s="19" t="s">
        <v>115</v>
      </c>
      <c r="C11" s="5" t="s">
        <v>13</v>
      </c>
      <c r="D11" s="41"/>
      <c r="E11" s="6"/>
      <c r="F11" s="6"/>
      <c r="G11" s="6"/>
    </row>
    <row r="12" spans="1:7" x14ac:dyDescent="0.25">
      <c r="A12" s="4">
        <v>5</v>
      </c>
      <c r="B12" s="9" t="s">
        <v>125</v>
      </c>
      <c r="C12" s="5" t="s">
        <v>13</v>
      </c>
      <c r="D12" s="41">
        <v>0</v>
      </c>
      <c r="E12" s="6"/>
      <c r="F12" s="6"/>
      <c r="G12" s="6"/>
    </row>
    <row r="13" spans="1:7" x14ac:dyDescent="0.25">
      <c r="A13" s="4">
        <v>6</v>
      </c>
      <c r="B13" s="9" t="s">
        <v>126</v>
      </c>
      <c r="C13" s="5" t="s">
        <v>13</v>
      </c>
      <c r="D13" s="41">
        <v>79868.89</v>
      </c>
      <c r="E13" s="6"/>
      <c r="F13" s="6"/>
      <c r="G13" s="6"/>
    </row>
    <row r="14" spans="1:7" ht="47.25" x14ac:dyDescent="0.25">
      <c r="A14" s="4">
        <v>7</v>
      </c>
      <c r="B14" s="19" t="s">
        <v>169</v>
      </c>
      <c r="C14" s="5" t="s">
        <v>13</v>
      </c>
      <c r="D14" s="41">
        <f>D15+D16</f>
        <v>185153.40000000002</v>
      </c>
      <c r="E14" s="6"/>
      <c r="F14" s="6"/>
      <c r="G14" s="6"/>
    </row>
    <row r="15" spans="1:7" x14ac:dyDescent="0.25">
      <c r="A15" s="4">
        <v>8</v>
      </c>
      <c r="B15" s="9" t="s">
        <v>127</v>
      </c>
      <c r="C15" s="5" t="s">
        <v>13</v>
      </c>
      <c r="D15" s="60">
        <v>137791.20000000001</v>
      </c>
      <c r="E15" s="6"/>
      <c r="F15" s="6"/>
      <c r="G15" s="6"/>
    </row>
    <row r="16" spans="1:7" x14ac:dyDescent="0.25">
      <c r="A16" s="4">
        <v>9</v>
      </c>
      <c r="B16" s="9" t="s">
        <v>128</v>
      </c>
      <c r="C16" s="5" t="s">
        <v>13</v>
      </c>
      <c r="D16" s="60">
        <v>47362.2</v>
      </c>
      <c r="E16" s="6"/>
      <c r="F16" s="6"/>
      <c r="G16" s="6"/>
    </row>
    <row r="17" spans="1:7" x14ac:dyDescent="0.25">
      <c r="A17" s="4">
        <v>10</v>
      </c>
      <c r="B17" s="19" t="s">
        <v>116</v>
      </c>
      <c r="C17" s="5" t="s">
        <v>13</v>
      </c>
      <c r="D17" s="41"/>
      <c r="E17" s="6"/>
      <c r="F17" s="6"/>
      <c r="G17" s="6"/>
    </row>
    <row r="18" spans="1:7" x14ac:dyDescent="0.25">
      <c r="A18" s="4">
        <v>11</v>
      </c>
      <c r="B18" s="9" t="s">
        <v>170</v>
      </c>
      <c r="C18" s="5" t="s">
        <v>13</v>
      </c>
      <c r="D18" s="41">
        <f>D19+D20</f>
        <v>196529.48</v>
      </c>
      <c r="E18" s="6"/>
      <c r="F18" s="6"/>
      <c r="G18" s="6"/>
    </row>
    <row r="19" spans="1:7" x14ac:dyDescent="0.25">
      <c r="A19" s="4"/>
      <c r="B19" s="9" t="s">
        <v>285</v>
      </c>
      <c r="C19" s="5"/>
      <c r="D19" s="60">
        <v>146253.25</v>
      </c>
      <c r="E19" s="6"/>
      <c r="F19" s="6"/>
      <c r="G19" s="6"/>
    </row>
    <row r="20" spans="1:7" x14ac:dyDescent="0.25">
      <c r="A20" s="4"/>
      <c r="B20" s="9" t="s">
        <v>286</v>
      </c>
      <c r="C20" s="5"/>
      <c r="D20" s="60">
        <v>50276.23</v>
      </c>
      <c r="E20" s="6"/>
      <c r="F20" s="6"/>
      <c r="G20" s="6"/>
    </row>
    <row r="21" spans="1:7" x14ac:dyDescent="0.25">
      <c r="A21" s="4">
        <v>12</v>
      </c>
      <c r="B21" s="9" t="s">
        <v>171</v>
      </c>
      <c r="C21" s="5" t="s">
        <v>13</v>
      </c>
      <c r="D21" s="41">
        <v>0</v>
      </c>
      <c r="E21" s="6"/>
      <c r="F21" s="6"/>
      <c r="G21" s="6"/>
    </row>
    <row r="22" spans="1:7" x14ac:dyDescent="0.25">
      <c r="A22" s="4">
        <v>13</v>
      </c>
      <c r="B22" s="9" t="s">
        <v>129</v>
      </c>
      <c r="C22" s="5" t="s">
        <v>13</v>
      </c>
      <c r="D22" s="41">
        <v>0</v>
      </c>
      <c r="E22" s="6"/>
      <c r="F22" s="6"/>
      <c r="G22" s="6"/>
    </row>
    <row r="23" spans="1:7" ht="31.5" x14ac:dyDescent="0.25">
      <c r="A23" s="4">
        <v>14</v>
      </c>
      <c r="B23" s="9" t="s">
        <v>130</v>
      </c>
      <c r="C23" s="5" t="s">
        <v>13</v>
      </c>
      <c r="D23" s="41">
        <f>400*3*12</f>
        <v>14400</v>
      </c>
      <c r="E23" s="6"/>
      <c r="F23" s="6"/>
      <c r="G23" s="6"/>
    </row>
    <row r="24" spans="1:7" x14ac:dyDescent="0.25">
      <c r="A24" s="4">
        <v>15</v>
      </c>
      <c r="B24" s="9" t="s">
        <v>131</v>
      </c>
      <c r="C24" s="5" t="s">
        <v>13</v>
      </c>
      <c r="D24" s="41">
        <v>0</v>
      </c>
      <c r="E24" s="6"/>
      <c r="F24" s="6"/>
      <c r="G24" s="6"/>
    </row>
    <row r="25" spans="1:7" x14ac:dyDescent="0.25">
      <c r="A25" s="61">
        <v>16</v>
      </c>
      <c r="B25" s="62" t="s">
        <v>117</v>
      </c>
      <c r="C25" s="63" t="s">
        <v>13</v>
      </c>
      <c r="D25" s="64">
        <f>D18+D23-D13</f>
        <v>131060.59000000001</v>
      </c>
      <c r="E25" s="6"/>
      <c r="F25" s="6"/>
      <c r="G25" s="6"/>
    </row>
    <row r="26" spans="1:7" ht="31.5" x14ac:dyDescent="0.25">
      <c r="A26" s="4">
        <v>17</v>
      </c>
      <c r="B26" s="19" t="s">
        <v>118</v>
      </c>
      <c r="C26" s="5" t="s">
        <v>13</v>
      </c>
      <c r="D26" s="41"/>
      <c r="E26" s="6"/>
      <c r="F26" s="6"/>
      <c r="G26" s="6"/>
    </row>
    <row r="27" spans="1:7" x14ac:dyDescent="0.25">
      <c r="A27" s="4">
        <v>18</v>
      </c>
      <c r="B27" s="9" t="s">
        <v>123</v>
      </c>
      <c r="C27" s="5" t="s">
        <v>13</v>
      </c>
      <c r="D27" s="41">
        <v>0</v>
      </c>
      <c r="E27" s="6"/>
      <c r="F27" s="6"/>
      <c r="G27" s="6"/>
    </row>
    <row r="28" spans="1:7" x14ac:dyDescent="0.25">
      <c r="A28" s="4">
        <v>19</v>
      </c>
      <c r="B28" s="9" t="s">
        <v>124</v>
      </c>
      <c r="C28" s="5" t="s">
        <v>13</v>
      </c>
      <c r="D28" s="41">
        <f>D14-D18+D13</f>
        <v>68492.810000000012</v>
      </c>
      <c r="E28" s="6"/>
      <c r="F28" s="6"/>
      <c r="G28" s="6"/>
    </row>
    <row r="29" spans="1:7" ht="54.75" customHeight="1" x14ac:dyDescent="0.25">
      <c r="A29" s="108" t="s">
        <v>287</v>
      </c>
      <c r="B29" s="108"/>
      <c r="C29" s="108"/>
      <c r="D29" s="108"/>
      <c r="E29" s="6"/>
      <c r="F29" s="6"/>
      <c r="G29" s="6"/>
    </row>
    <row r="30" spans="1:7" ht="63" x14ac:dyDescent="0.25">
      <c r="A30" s="51">
        <v>20</v>
      </c>
      <c r="B30" s="51" t="s">
        <v>288</v>
      </c>
      <c r="C30" s="51" t="s">
        <v>289</v>
      </c>
      <c r="D30" s="66" t="s">
        <v>290</v>
      </c>
      <c r="E30" s="6"/>
      <c r="F30" s="6"/>
      <c r="G30" s="6"/>
    </row>
    <row r="31" spans="1:7" x14ac:dyDescent="0.25">
      <c r="A31" s="51"/>
      <c r="B31" s="65" t="s">
        <v>291</v>
      </c>
      <c r="C31" s="51"/>
      <c r="D31" s="66"/>
      <c r="E31" s="6"/>
      <c r="F31" s="6"/>
      <c r="G31" s="6"/>
    </row>
    <row r="32" spans="1:7" ht="31.5" x14ac:dyDescent="0.25">
      <c r="A32" s="51"/>
      <c r="B32" s="65" t="s">
        <v>353</v>
      </c>
      <c r="C32" s="51"/>
      <c r="D32" s="66">
        <v>-68302.926000000036</v>
      </c>
      <c r="E32" s="6"/>
      <c r="F32" s="6"/>
      <c r="G32" s="6"/>
    </row>
    <row r="33" spans="1:7" ht="31.5" x14ac:dyDescent="0.25">
      <c r="A33" s="66" t="s">
        <v>292</v>
      </c>
      <c r="B33" s="51" t="s">
        <v>293</v>
      </c>
      <c r="C33" s="51" t="s">
        <v>294</v>
      </c>
      <c r="D33" s="66">
        <f>2550*12</f>
        <v>30600</v>
      </c>
      <c r="E33" s="6"/>
      <c r="F33" s="6"/>
      <c r="G33" s="6"/>
    </row>
    <row r="34" spans="1:7" ht="31.5" x14ac:dyDescent="0.25">
      <c r="A34" s="66" t="s">
        <v>295</v>
      </c>
      <c r="B34" s="51" t="s">
        <v>296</v>
      </c>
      <c r="C34" s="51" t="s">
        <v>297</v>
      </c>
      <c r="D34" s="66">
        <f>1045*12</f>
        <v>12540</v>
      </c>
      <c r="E34" s="6"/>
      <c r="F34" s="6"/>
      <c r="G34" s="6"/>
    </row>
    <row r="35" spans="1:7" x14ac:dyDescent="0.25">
      <c r="A35" s="66" t="s">
        <v>298</v>
      </c>
      <c r="B35" s="51" t="s">
        <v>299</v>
      </c>
      <c r="C35" s="51"/>
      <c r="D35" s="66">
        <v>2993.6</v>
      </c>
      <c r="E35" s="6"/>
      <c r="F35" s="6"/>
      <c r="G35" s="6"/>
    </row>
    <row r="36" spans="1:7" x14ac:dyDescent="0.25">
      <c r="A36" s="66" t="s">
        <v>300</v>
      </c>
      <c r="B36" s="67" t="s">
        <v>301</v>
      </c>
      <c r="C36" s="67" t="s">
        <v>249</v>
      </c>
      <c r="D36" s="66">
        <f>967.5*0.67*12</f>
        <v>7778.7000000000007</v>
      </c>
      <c r="E36" s="6"/>
      <c r="F36" s="6"/>
      <c r="G36" s="6"/>
    </row>
    <row r="37" spans="1:7" ht="63" x14ac:dyDescent="0.25">
      <c r="A37" s="66" t="s">
        <v>302</v>
      </c>
      <c r="B37" s="67" t="s">
        <v>303</v>
      </c>
      <c r="C37" s="67" t="s">
        <v>304</v>
      </c>
      <c r="D37" s="68">
        <v>18329</v>
      </c>
      <c r="E37" s="6"/>
      <c r="F37" s="6"/>
      <c r="G37" s="6"/>
    </row>
    <row r="38" spans="1:7" ht="47.25" x14ac:dyDescent="0.25">
      <c r="A38" s="66" t="s">
        <v>305</v>
      </c>
      <c r="B38" s="67" t="s">
        <v>306</v>
      </c>
      <c r="C38" s="67" t="s">
        <v>230</v>
      </c>
      <c r="D38" s="68">
        <v>3744.96</v>
      </c>
      <c r="E38" s="69"/>
      <c r="F38" s="6"/>
      <c r="G38" s="6"/>
    </row>
    <row r="39" spans="1:7" ht="94.5" x14ac:dyDescent="0.25">
      <c r="A39" s="66" t="s">
        <v>307</v>
      </c>
      <c r="B39" s="67" t="s">
        <v>308</v>
      </c>
      <c r="C39" s="67" t="s">
        <v>230</v>
      </c>
      <c r="D39" s="68">
        <v>16241.52</v>
      </c>
      <c r="E39" s="69"/>
      <c r="F39" s="6"/>
      <c r="G39" s="69"/>
    </row>
    <row r="40" spans="1:7" x14ac:dyDescent="0.25">
      <c r="A40" s="66" t="s">
        <v>309</v>
      </c>
      <c r="B40" s="51" t="s">
        <v>310</v>
      </c>
      <c r="C40" s="51" t="s">
        <v>311</v>
      </c>
      <c r="D40" s="66">
        <v>3400</v>
      </c>
      <c r="E40" s="6"/>
      <c r="F40" s="6"/>
      <c r="G40" s="6"/>
    </row>
    <row r="41" spans="1:7" x14ac:dyDescent="0.25">
      <c r="A41" s="66" t="s">
        <v>312</v>
      </c>
      <c r="B41" s="67" t="s">
        <v>313</v>
      </c>
      <c r="C41" s="67" t="s">
        <v>314</v>
      </c>
      <c r="D41" s="68">
        <v>2123.3000000000002</v>
      </c>
      <c r="E41" s="6"/>
      <c r="F41" s="6"/>
      <c r="G41" s="6"/>
    </row>
    <row r="42" spans="1:7" ht="47.25" x14ac:dyDescent="0.25">
      <c r="A42" s="66" t="s">
        <v>315</v>
      </c>
      <c r="B42" s="70" t="s">
        <v>316</v>
      </c>
      <c r="C42" s="51" t="s">
        <v>317</v>
      </c>
      <c r="D42" s="66">
        <v>210.3</v>
      </c>
      <c r="E42" s="6"/>
      <c r="F42" s="6"/>
      <c r="G42" s="6"/>
    </row>
    <row r="43" spans="1:7" ht="47.25" x14ac:dyDescent="0.25">
      <c r="A43" s="66" t="s">
        <v>318</v>
      </c>
      <c r="B43" s="71" t="s">
        <v>319</v>
      </c>
      <c r="C43" s="51"/>
      <c r="D43" s="66">
        <v>3252.3</v>
      </c>
      <c r="E43" s="6"/>
      <c r="F43" s="6"/>
      <c r="G43" s="6"/>
    </row>
    <row r="44" spans="1:7" ht="34.5" customHeight="1" x14ac:dyDescent="0.25">
      <c r="A44" s="66" t="s">
        <v>320</v>
      </c>
      <c r="B44" s="70" t="s">
        <v>321</v>
      </c>
      <c r="C44" s="67" t="s">
        <v>356</v>
      </c>
      <c r="D44" s="68">
        <v>750</v>
      </c>
      <c r="E44" s="6"/>
      <c r="F44" s="6"/>
      <c r="G44" s="6"/>
    </row>
    <row r="45" spans="1:7" ht="27.75" customHeight="1" x14ac:dyDescent="0.25">
      <c r="A45" s="66" t="s">
        <v>322</v>
      </c>
      <c r="B45" s="71" t="s">
        <v>323</v>
      </c>
      <c r="C45" s="67"/>
      <c r="D45" s="68">
        <v>201.3</v>
      </c>
      <c r="E45" s="6"/>
      <c r="F45" s="6"/>
      <c r="G45" s="6"/>
    </row>
    <row r="46" spans="1:7" ht="47.25" x14ac:dyDescent="0.25">
      <c r="A46" s="66" t="s">
        <v>324</v>
      </c>
      <c r="B46" s="67" t="s">
        <v>325</v>
      </c>
      <c r="C46" s="51" t="s">
        <v>326</v>
      </c>
      <c r="D46" s="66">
        <f>2*1075</f>
        <v>2150</v>
      </c>
      <c r="E46" s="6"/>
      <c r="F46" s="6"/>
      <c r="G46" s="6"/>
    </row>
    <row r="47" spans="1:7" ht="22.5" customHeight="1" x14ac:dyDescent="0.25">
      <c r="A47" s="66" t="s">
        <v>348</v>
      </c>
      <c r="B47" s="67" t="s">
        <v>345</v>
      </c>
      <c r="C47" s="51" t="s">
        <v>346</v>
      </c>
      <c r="D47" s="66">
        <f>600*12</f>
        <v>7200</v>
      </c>
      <c r="E47" s="6"/>
      <c r="F47" s="6"/>
      <c r="G47" s="6"/>
    </row>
    <row r="48" spans="1:7" ht="47.25" x14ac:dyDescent="0.25">
      <c r="A48" s="66" t="s">
        <v>349</v>
      </c>
      <c r="B48" s="114" t="s">
        <v>357</v>
      </c>
      <c r="C48" s="51"/>
      <c r="D48" s="66">
        <v>4370</v>
      </c>
      <c r="E48" s="6"/>
      <c r="F48" s="6"/>
      <c r="G48" s="6"/>
    </row>
    <row r="49" spans="1:7" ht="47.25" x14ac:dyDescent="0.25">
      <c r="A49" s="66" t="s">
        <v>327</v>
      </c>
      <c r="B49" s="67" t="s">
        <v>347</v>
      </c>
      <c r="C49" s="51" t="s">
        <v>336</v>
      </c>
      <c r="D49" s="66">
        <f>473*2</f>
        <v>946</v>
      </c>
      <c r="E49" s="6"/>
      <c r="F49" s="6"/>
      <c r="G49" s="6"/>
    </row>
    <row r="50" spans="1:7" ht="47.25" x14ac:dyDescent="0.25">
      <c r="A50" s="66" t="s">
        <v>328</v>
      </c>
      <c r="B50" s="51" t="s">
        <v>359</v>
      </c>
      <c r="C50" s="67"/>
      <c r="D50" s="68">
        <v>2480</v>
      </c>
      <c r="E50" s="6"/>
      <c r="F50" s="6"/>
      <c r="G50" s="6"/>
    </row>
    <row r="51" spans="1:7" ht="47.25" x14ac:dyDescent="0.25">
      <c r="A51" s="66" t="s">
        <v>330</v>
      </c>
      <c r="B51" s="72" t="s">
        <v>329</v>
      </c>
      <c r="C51" s="73">
        <v>0.1</v>
      </c>
      <c r="D51" s="68">
        <f>0.1*SUM(D33:D50)</f>
        <v>11931.098000000004</v>
      </c>
      <c r="E51" s="69"/>
      <c r="F51" s="6"/>
      <c r="G51" s="6"/>
    </row>
    <row r="52" spans="1:7" ht="47.25" x14ac:dyDescent="0.25">
      <c r="A52" s="66" t="s">
        <v>332</v>
      </c>
      <c r="B52" s="74" t="s">
        <v>331</v>
      </c>
      <c r="C52" s="75"/>
      <c r="D52" s="76">
        <f>SUM(D33:D51)</f>
        <v>131242.07800000004</v>
      </c>
      <c r="E52" s="6"/>
      <c r="F52" s="6"/>
      <c r="G52" s="6"/>
    </row>
    <row r="53" spans="1:7" ht="47.25" x14ac:dyDescent="0.25">
      <c r="A53" s="66" t="s">
        <v>333</v>
      </c>
      <c r="B53" s="77" t="s">
        <v>354</v>
      </c>
      <c r="C53" s="78"/>
      <c r="D53" s="79">
        <f>D19-D52+D32</f>
        <v>-53291.754000000074</v>
      </c>
      <c r="E53" s="6"/>
      <c r="F53" s="6"/>
      <c r="G53" s="6"/>
    </row>
    <row r="54" spans="1:7" ht="27.75" customHeight="1" x14ac:dyDescent="0.25">
      <c r="A54" s="66" t="s">
        <v>334</v>
      </c>
      <c r="B54" s="80" t="s">
        <v>286</v>
      </c>
      <c r="C54" s="51"/>
      <c r="D54" s="66"/>
      <c r="E54" s="6"/>
      <c r="F54" s="6"/>
      <c r="G54" s="6"/>
    </row>
    <row r="55" spans="1:7" ht="47.25" x14ac:dyDescent="0.25">
      <c r="A55" s="66" t="s">
        <v>335</v>
      </c>
      <c r="B55" s="65" t="s">
        <v>355</v>
      </c>
      <c r="C55" s="51"/>
      <c r="D55" s="66">
        <v>-124534.53</v>
      </c>
      <c r="E55" s="6"/>
      <c r="F55" s="6"/>
      <c r="G55" s="6"/>
    </row>
    <row r="56" spans="1:7" ht="47.25" x14ac:dyDescent="0.25">
      <c r="A56" s="66" t="s">
        <v>337</v>
      </c>
      <c r="B56" s="81" t="s">
        <v>358</v>
      </c>
      <c r="C56" s="51"/>
      <c r="D56" s="66">
        <v>4575</v>
      </c>
      <c r="E56" s="6"/>
      <c r="F56" s="6"/>
      <c r="G56" s="6"/>
    </row>
    <row r="57" spans="1:7" ht="47.25" x14ac:dyDescent="0.25">
      <c r="A57" s="66" t="s">
        <v>338</v>
      </c>
      <c r="B57" s="120" t="s">
        <v>360</v>
      </c>
      <c r="C57" s="51"/>
      <c r="D57" s="66">
        <v>9570</v>
      </c>
      <c r="E57" s="6"/>
      <c r="F57" s="6"/>
      <c r="G57" s="6"/>
    </row>
    <row r="58" spans="1:7" ht="47.25" x14ac:dyDescent="0.25">
      <c r="A58" s="66" t="s">
        <v>339</v>
      </c>
      <c r="B58" s="81" t="s">
        <v>361</v>
      </c>
      <c r="C58" s="67" t="s">
        <v>336</v>
      </c>
      <c r="D58" s="68">
        <f>2170/5*2</f>
        <v>868</v>
      </c>
      <c r="E58" s="6"/>
      <c r="F58" s="6"/>
      <c r="G58" s="6"/>
    </row>
    <row r="59" spans="1:7" ht="47.25" x14ac:dyDescent="0.25">
      <c r="A59" s="66" t="s">
        <v>341</v>
      </c>
      <c r="B59" s="82" t="s">
        <v>362</v>
      </c>
      <c r="C59" s="67" t="s">
        <v>363</v>
      </c>
      <c r="D59" s="68">
        <f>30*375</f>
        <v>11250</v>
      </c>
      <c r="E59" s="6"/>
      <c r="F59" s="6"/>
      <c r="G59" s="6"/>
    </row>
    <row r="60" spans="1:7" ht="47.25" x14ac:dyDescent="0.25">
      <c r="A60" s="66" t="s">
        <v>350</v>
      </c>
      <c r="B60" s="83" t="s">
        <v>329</v>
      </c>
      <c r="C60" s="73">
        <v>0.1</v>
      </c>
      <c r="D60" s="68">
        <f>0.1*SUM(D56:D59)</f>
        <v>2626.3</v>
      </c>
      <c r="E60" s="6"/>
      <c r="F60" s="6"/>
      <c r="G60" s="6"/>
    </row>
    <row r="61" spans="1:7" ht="47.25" x14ac:dyDescent="0.25">
      <c r="A61" s="66" t="s">
        <v>351</v>
      </c>
      <c r="B61" s="74" t="s">
        <v>340</v>
      </c>
      <c r="C61" s="78"/>
      <c r="D61" s="79">
        <f>SUM(D58:D60)</f>
        <v>14744.3</v>
      </c>
      <c r="E61" s="6"/>
      <c r="F61" s="6"/>
      <c r="G61" s="6"/>
    </row>
    <row r="62" spans="1:7" ht="47.25" x14ac:dyDescent="0.25">
      <c r="A62" s="66" t="s">
        <v>352</v>
      </c>
      <c r="B62" s="77" t="s">
        <v>354</v>
      </c>
      <c r="C62" s="78"/>
      <c r="D62" s="79">
        <f>D20-D61+D55</f>
        <v>-89002.599999999991</v>
      </c>
      <c r="E62" s="6"/>
      <c r="F62" s="6"/>
      <c r="G62" s="6"/>
    </row>
    <row r="63" spans="1:7" ht="28.5" customHeight="1" x14ac:dyDescent="0.25">
      <c r="A63" s="109" t="s">
        <v>172</v>
      </c>
      <c r="B63" s="109"/>
      <c r="C63" s="109"/>
      <c r="D63" s="109"/>
    </row>
    <row r="64" spans="1:7" x14ac:dyDescent="0.25">
      <c r="A64" s="23">
        <v>21</v>
      </c>
      <c r="B64" s="84" t="s">
        <v>173</v>
      </c>
      <c r="C64" s="23" t="s">
        <v>6</v>
      </c>
      <c r="D64" s="66">
        <v>0</v>
      </c>
    </row>
    <row r="65" spans="1:7" x14ac:dyDescent="0.25">
      <c r="A65" s="23">
        <v>22</v>
      </c>
      <c r="B65" s="84" t="s">
        <v>174</v>
      </c>
      <c r="C65" s="23" t="s">
        <v>6</v>
      </c>
      <c r="D65" s="66">
        <v>0</v>
      </c>
    </row>
    <row r="66" spans="1:7" ht="31.5" x14ac:dyDescent="0.25">
      <c r="A66" s="23">
        <v>23</v>
      </c>
      <c r="B66" s="84" t="s">
        <v>175</v>
      </c>
      <c r="C66" s="23" t="s">
        <v>6</v>
      </c>
      <c r="D66" s="66">
        <v>0</v>
      </c>
    </row>
    <row r="67" spans="1:7" x14ac:dyDescent="0.25">
      <c r="A67" s="23">
        <v>24</v>
      </c>
      <c r="B67" s="84" t="s">
        <v>176</v>
      </c>
      <c r="C67" s="23" t="s">
        <v>13</v>
      </c>
      <c r="D67" s="66">
        <v>0</v>
      </c>
    </row>
    <row r="68" spans="1:7" ht="35.25" customHeight="1" x14ac:dyDescent="0.25">
      <c r="A68" s="110" t="s">
        <v>119</v>
      </c>
      <c r="B68" s="110"/>
      <c r="C68" s="110"/>
      <c r="D68" s="110"/>
    </row>
    <row r="69" spans="1:7" ht="31.5" x14ac:dyDescent="0.25">
      <c r="A69" s="23">
        <v>25</v>
      </c>
      <c r="B69" s="85" t="s">
        <v>120</v>
      </c>
      <c r="C69" s="23" t="s">
        <v>13</v>
      </c>
      <c r="D69" s="66"/>
    </row>
    <row r="70" spans="1:7" x14ac:dyDescent="0.25">
      <c r="A70" s="23">
        <v>26</v>
      </c>
      <c r="B70" s="84" t="s">
        <v>125</v>
      </c>
      <c r="C70" s="23" t="s">
        <v>13</v>
      </c>
      <c r="D70" s="66">
        <v>0</v>
      </c>
    </row>
    <row r="71" spans="1:7" x14ac:dyDescent="0.25">
      <c r="A71" s="23">
        <v>27</v>
      </c>
      <c r="B71" s="84" t="s">
        <v>126</v>
      </c>
      <c r="C71" s="23" t="s">
        <v>13</v>
      </c>
      <c r="D71" s="66">
        <v>91223.73</v>
      </c>
    </row>
    <row r="72" spans="1:7" ht="31.5" x14ac:dyDescent="0.25">
      <c r="A72" s="23">
        <v>28</v>
      </c>
      <c r="B72" s="85" t="s">
        <v>121</v>
      </c>
      <c r="C72" s="23" t="s">
        <v>13</v>
      </c>
      <c r="D72" s="66"/>
    </row>
    <row r="73" spans="1:7" x14ac:dyDescent="0.25">
      <c r="A73" s="23">
        <v>29</v>
      </c>
      <c r="B73" s="84" t="s">
        <v>125</v>
      </c>
      <c r="C73" s="23" t="s">
        <v>13</v>
      </c>
      <c r="D73" s="66">
        <v>0</v>
      </c>
    </row>
    <row r="74" spans="1:7" x14ac:dyDescent="0.25">
      <c r="A74" s="23">
        <v>30</v>
      </c>
      <c r="B74" s="84" t="s">
        <v>126</v>
      </c>
      <c r="C74" s="23" t="s">
        <v>13</v>
      </c>
      <c r="D74" s="66">
        <v>126681.02</v>
      </c>
    </row>
    <row r="75" spans="1:7" ht="48" customHeight="1" x14ac:dyDescent="0.25">
      <c r="A75" s="110" t="s">
        <v>177</v>
      </c>
      <c r="B75" s="110"/>
      <c r="C75" s="110"/>
      <c r="D75" s="110"/>
    </row>
    <row r="76" spans="1:7" ht="47.25" x14ac:dyDescent="0.25">
      <c r="A76" s="111">
        <v>31</v>
      </c>
      <c r="B76" s="85" t="s">
        <v>91</v>
      </c>
      <c r="C76" s="23" t="s">
        <v>5</v>
      </c>
      <c r="D76" s="66" t="s">
        <v>242</v>
      </c>
      <c r="E76" s="8" t="s">
        <v>232</v>
      </c>
      <c r="F76" s="8" t="s">
        <v>237</v>
      </c>
      <c r="G76" s="8" t="s">
        <v>240</v>
      </c>
    </row>
    <row r="77" spans="1:7" x14ac:dyDescent="0.25">
      <c r="A77" s="112"/>
      <c r="B77" s="85" t="s">
        <v>59</v>
      </c>
      <c r="C77" s="23" t="s">
        <v>5</v>
      </c>
      <c r="D77" s="66" t="s">
        <v>227</v>
      </c>
      <c r="E77" s="8" t="s">
        <v>227</v>
      </c>
      <c r="F77" s="8" t="s">
        <v>227</v>
      </c>
      <c r="G77" s="8" t="s">
        <v>241</v>
      </c>
    </row>
    <row r="78" spans="1:7" x14ac:dyDescent="0.25">
      <c r="A78" s="112"/>
      <c r="B78" s="85" t="s">
        <v>122</v>
      </c>
      <c r="C78" s="23" t="s">
        <v>98</v>
      </c>
      <c r="D78" s="66">
        <v>2434.8883999999998</v>
      </c>
      <c r="E78" s="8">
        <v>1549.6</v>
      </c>
      <c r="F78" s="8">
        <v>885.28840000000002</v>
      </c>
      <c r="G78" s="8">
        <v>253.57560000000001</v>
      </c>
    </row>
    <row r="79" spans="1:7" x14ac:dyDescent="0.25">
      <c r="A79" s="112"/>
      <c r="B79" s="85" t="s">
        <v>178</v>
      </c>
      <c r="C79" s="23" t="s">
        <v>13</v>
      </c>
      <c r="D79" s="66">
        <f>17683.08+9768.32</f>
        <v>27451.4</v>
      </c>
      <c r="E79" s="49">
        <v>16511.28</v>
      </c>
      <c r="F79" s="49">
        <v>64194.37</v>
      </c>
      <c r="G79" s="49">
        <v>265574.2</v>
      </c>
    </row>
    <row r="80" spans="1:7" x14ac:dyDescent="0.25">
      <c r="A80" s="112"/>
      <c r="B80" s="84" t="s">
        <v>179</v>
      </c>
      <c r="C80" s="23" t="s">
        <v>13</v>
      </c>
      <c r="D80" s="118">
        <f>15232.04+8150.66</f>
        <v>23382.7</v>
      </c>
      <c r="E80" s="50">
        <v>14299.52</v>
      </c>
      <c r="F80" s="50">
        <v>52529.58</v>
      </c>
      <c r="G80" s="50">
        <v>225398.61</v>
      </c>
    </row>
    <row r="81" spans="1:7" x14ac:dyDescent="0.25">
      <c r="A81" s="112"/>
      <c r="B81" s="84" t="s">
        <v>180</v>
      </c>
      <c r="C81" s="23" t="s">
        <v>13</v>
      </c>
      <c r="D81" s="118">
        <f>D79-D80</f>
        <v>4068.7000000000007</v>
      </c>
      <c r="E81" s="50">
        <f>E79-E80</f>
        <v>2211.7599999999984</v>
      </c>
      <c r="F81" s="50">
        <f t="shared" ref="F81:G81" si="0">F79-F80</f>
        <v>11664.79</v>
      </c>
      <c r="G81" s="50">
        <f t="shared" si="0"/>
        <v>40175.590000000026</v>
      </c>
    </row>
    <row r="82" spans="1:7" ht="31.5" x14ac:dyDescent="0.25">
      <c r="A82" s="112"/>
      <c r="B82" s="84" t="s">
        <v>183</v>
      </c>
      <c r="C82" s="121" t="s">
        <v>364</v>
      </c>
      <c r="D82" s="122"/>
      <c r="E82" s="122"/>
      <c r="F82" s="122"/>
      <c r="G82" s="123"/>
    </row>
    <row r="83" spans="1:7" ht="31.5" x14ac:dyDescent="0.25">
      <c r="A83" s="112"/>
      <c r="B83" s="84" t="s">
        <v>182</v>
      </c>
      <c r="C83" s="121" t="s">
        <v>364</v>
      </c>
      <c r="D83" s="122"/>
      <c r="E83" s="122"/>
      <c r="F83" s="122"/>
      <c r="G83" s="123"/>
    </row>
    <row r="84" spans="1:7" ht="31.5" x14ac:dyDescent="0.25">
      <c r="A84" s="112"/>
      <c r="B84" s="84" t="s">
        <v>181</v>
      </c>
      <c r="C84" s="121" t="s">
        <v>364</v>
      </c>
      <c r="D84" s="122"/>
      <c r="E84" s="122"/>
      <c r="F84" s="122"/>
      <c r="G84" s="123"/>
    </row>
    <row r="85" spans="1:7" ht="47.25" x14ac:dyDescent="0.25">
      <c r="A85" s="113"/>
      <c r="B85" s="85" t="s">
        <v>184</v>
      </c>
      <c r="C85" s="23" t="s">
        <v>13</v>
      </c>
      <c r="D85" s="66">
        <v>0</v>
      </c>
      <c r="E85" s="8">
        <v>0</v>
      </c>
      <c r="F85" s="8">
        <v>0</v>
      </c>
      <c r="G85" s="8">
        <v>0</v>
      </c>
    </row>
    <row r="86" spans="1:7" ht="34.5" customHeight="1" x14ac:dyDescent="0.25">
      <c r="A86" s="100" t="s">
        <v>185</v>
      </c>
      <c r="B86" s="101"/>
      <c r="C86" s="101"/>
      <c r="D86" s="102"/>
    </row>
    <row r="87" spans="1:7" x14ac:dyDescent="0.25">
      <c r="A87" s="23">
        <v>32</v>
      </c>
      <c r="B87" s="84" t="s">
        <v>173</v>
      </c>
      <c r="C87" s="23" t="s">
        <v>6</v>
      </c>
      <c r="D87" s="118">
        <v>0</v>
      </c>
    </row>
    <row r="88" spans="1:7" x14ac:dyDescent="0.25">
      <c r="A88" s="23">
        <v>33</v>
      </c>
      <c r="B88" s="84" t="s">
        <v>174</v>
      </c>
      <c r="C88" s="23" t="s">
        <v>6</v>
      </c>
      <c r="D88" s="66">
        <v>0</v>
      </c>
    </row>
    <row r="89" spans="1:7" ht="31.5" x14ac:dyDescent="0.25">
      <c r="A89" s="23">
        <v>34</v>
      </c>
      <c r="B89" s="84" t="s">
        <v>175</v>
      </c>
      <c r="C89" s="23" t="s">
        <v>6</v>
      </c>
      <c r="D89" s="119">
        <v>0</v>
      </c>
    </row>
    <row r="90" spans="1:7" x14ac:dyDescent="0.25">
      <c r="A90" s="23">
        <v>35</v>
      </c>
      <c r="B90" s="84" t="s">
        <v>176</v>
      </c>
      <c r="C90" s="23" t="s">
        <v>13</v>
      </c>
      <c r="D90" s="66">
        <v>0</v>
      </c>
    </row>
    <row r="91" spans="1:7" ht="34.5" customHeight="1" x14ac:dyDescent="0.25">
      <c r="A91" s="100" t="s">
        <v>186</v>
      </c>
      <c r="B91" s="101"/>
      <c r="C91" s="101"/>
      <c r="D91" s="102"/>
    </row>
    <row r="92" spans="1:7" ht="31.5" x14ac:dyDescent="0.25">
      <c r="A92" s="23">
        <v>36</v>
      </c>
      <c r="B92" s="84" t="s">
        <v>187</v>
      </c>
      <c r="C92" s="23" t="s">
        <v>6</v>
      </c>
      <c r="D92" s="66">
        <v>0</v>
      </c>
    </row>
    <row r="93" spans="1:7" x14ac:dyDescent="0.25">
      <c r="A93" s="23">
        <v>37</v>
      </c>
      <c r="B93" s="84" t="s">
        <v>188</v>
      </c>
      <c r="C93" s="23" t="s">
        <v>6</v>
      </c>
      <c r="D93" s="66">
        <v>0</v>
      </c>
    </row>
    <row r="94" spans="1:7" ht="31.5" x14ac:dyDescent="0.25">
      <c r="A94" s="23">
        <v>38</v>
      </c>
      <c r="B94" s="84" t="s">
        <v>189</v>
      </c>
      <c r="C94" s="23" t="s">
        <v>13</v>
      </c>
      <c r="D94" s="119">
        <v>0</v>
      </c>
    </row>
    <row r="95" spans="1:7" x14ac:dyDescent="0.25">
      <c r="A95" s="1"/>
      <c r="B95" s="1"/>
    </row>
    <row r="96" spans="1:7" x14ac:dyDescent="0.25">
      <c r="A96" s="1"/>
      <c r="B96" s="1" t="s">
        <v>342</v>
      </c>
      <c r="D96" s="115" t="s">
        <v>343</v>
      </c>
    </row>
  </sheetData>
  <mergeCells count="15">
    <mergeCell ref="A86:D86"/>
    <mergeCell ref="A91:D91"/>
    <mergeCell ref="E1:G4"/>
    <mergeCell ref="B2:D2"/>
    <mergeCell ref="B3:D3"/>
    <mergeCell ref="A5:E5"/>
    <mergeCell ref="A10:D10"/>
    <mergeCell ref="A29:D29"/>
    <mergeCell ref="A63:D63"/>
    <mergeCell ref="A68:D68"/>
    <mergeCell ref="A75:D75"/>
    <mergeCell ref="A76:A85"/>
    <mergeCell ref="C82:G82"/>
    <mergeCell ref="C83:G83"/>
    <mergeCell ref="C84:G84"/>
  </mergeCells>
  <pageMargins left="0.70866141732283472" right="0.70866141732283472" top="0.31496062992125984" bottom="0.3149606299212598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2</vt:i4>
      </vt:variant>
    </vt:vector>
  </HeadingPairs>
  <TitlesOfParts>
    <vt:vector size="10" baseType="lpstr">
      <vt:lpstr>2.1</vt:lpstr>
      <vt:lpstr>2.2.</vt:lpstr>
      <vt:lpstr>2.3.</vt:lpstr>
      <vt:lpstr>2.4</vt:lpstr>
      <vt:lpstr>2.5</vt:lpstr>
      <vt:lpstr>2.6</vt:lpstr>
      <vt:lpstr>2.7</vt:lpstr>
      <vt:lpstr>2.8</vt:lpstr>
      <vt:lpstr>'2.1'!Заголовки_для_печати</vt:lpstr>
      <vt:lpstr>'2.2.'!Заголовки_для_печати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2017-04-21T08:01:04Z</dcterms:modified>
</cp:coreProperties>
</file>