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45" i="12" l="1"/>
  <c r="D44" i="12"/>
  <c r="D43" i="12"/>
  <c r="D42" i="12"/>
  <c r="D40" i="12"/>
  <c r="D38" i="12"/>
  <c r="D37" i="12"/>
  <c r="D36" i="12"/>
  <c r="D35" i="12"/>
  <c r="D34" i="12"/>
  <c r="D32" i="12"/>
  <c r="D33" i="12"/>
  <c r="D39" i="12" l="1"/>
  <c r="D48" i="12" l="1"/>
  <c r="D49" i="12" s="1"/>
  <c r="F68" i="12"/>
  <c r="F67" i="12"/>
  <c r="D66" i="12" l="1"/>
  <c r="G69" i="12"/>
  <c r="E69" i="12"/>
  <c r="D18" i="12"/>
  <c r="D14" i="12"/>
  <c r="D17" i="12" l="1"/>
  <c r="D25" i="12"/>
  <c r="D50" i="12" s="1"/>
  <c r="D69" i="12"/>
  <c r="F69" i="12"/>
  <c r="D36" i="5" l="1"/>
</calcChain>
</file>

<file path=xl/sharedStrings.xml><?xml version="1.0" encoding="utf-8"?>
<sst xmlns="http://schemas.openxmlformats.org/spreadsheetml/2006/main" count="933" uniqueCount="353">
  <si>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</si>
  <si>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</si>
  <si>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</si>
  <si>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</si>
  <si>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</si>
  <si>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</si>
  <si>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</si>
  <si>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</si>
  <si>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</si>
  <si>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</si>
  <si>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</si>
  <si>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</si>
  <si>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</si>
  <si>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</si>
  <si>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</si>
  <si>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</si>
  <si>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</si>
  <si>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</si>
  <si>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</si>
  <si>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</si>
  <si>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</si>
  <si>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</si>
  <si>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</si>
  <si>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</si>
  <si>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</si>
  <si>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</si>
  <si>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</si>
  <si>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</si>
  <si>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</si>
  <si>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</si>
  <si>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</si>
  <si>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</si>
  <si>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</si>
  <si>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</si>
  <si>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</si>
  <si>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</si>
  <si>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</si>
  <si>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</si>
  <si>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</si>
  <si>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</si>
  <si>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</si>
  <si>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</si>
  <si>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</si>
  <si>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</si>
  <si>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</si>
  <si>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</si>
  <si>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</si>
  <si>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</si>
  <si>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</si>
  <si>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</si>
  <si>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</si>
  <si>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</si>
  <si>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</si>
  <si>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</si>
  <si>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</si>
  <si>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</si>
  <si>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</si>
  <si>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</si>
  <si>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</si>
  <si>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</si>
  <si>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</si>
  <si>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</si>
  <si>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</si>
  <si>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</si>
  <si>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</si>
  <si>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</si>
  <si>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</si>
  <si>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</si>
  <si>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</si>
  <si>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</si>
  <si>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</si>
  <si>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</si>
  <si>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</si>
  <si>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</si>
  <si>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</si>
  <si>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</si>
  <si>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</si>
  <si>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</si>
  <si>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</si>
  <si>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</si>
  <si>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</si>
  <si>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</si>
  <si>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</si>
  <si>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</si>
  <si>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</si>
  <si>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</si>
  <si>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</si>
  <si>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</si>
  <si>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</si>
  <si>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</si>
  <si>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</si>
  <si>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</si>
  <si>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</si>
  <si>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</si>
  <si>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</si>
  <si>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</si>
  <si>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</si>
  <si>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</si>
  <si>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</si>
  <si>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</si>
  <si>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</si>
  <si>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</si>
  <si>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</si>
  <si>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</si>
  <si>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</si>
  <si>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</si>
  <si>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</si>
  <si>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</si>
  <si>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</si>
  <si>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</si>
  <si>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</si>
  <si>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</si>
  <si>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</si>
  <si>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</si>
  <si>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</si>
  <si>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</si>
  <si>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</si>
  <si>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</si>
  <si>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</si>
  <si>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</si>
  <si>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</si>
  <si>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</si>
  <si>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</si>
  <si>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</si>
  <si>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</si>
  <si>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</si>
  <si>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</si>
  <si>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</si>
  <si>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</si>
  <si>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</si>
  <si>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</si>
  <si>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</si>
  <si>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</si>
  <si>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</si>
  <si>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</si>
  <si>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</si>
  <si>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</si>
  <si>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</si>
  <si>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</si>
  <si>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</si>
  <si>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</si>
  <si>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</si>
  <si>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</si>
  <si>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</si>
  <si>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</si>
  <si>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</si>
  <si>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</si>
  <si>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</si>
  <si>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</si>
  <si>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</si>
  <si>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</si>
  <si>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</si>
  <si>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</si>
  <si>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</si>
  <si>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</si>
  <si>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</si>
  <si>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</si>
  <si>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</si>
  <si>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</si>
  <si>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</si>
  <si>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</si>
  <si>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</si>
  <si>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</si>
  <si>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</si>
  <si>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</si>
  <si>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</si>
  <si>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</si>
  <si>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</si>
  <si>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</si>
  <si>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</si>
  <si>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</si>
  <si>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</si>
  <si>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</si>
  <si>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</si>
  <si>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</si>
  <si>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</si>
  <si>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</si>
  <si>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</si>
  <si>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</si>
  <si>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</si>
  <si>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</si>
  <si>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</si>
  <si>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</si>
  <si>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</si>
  <si>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</si>
  <si>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</si>
  <si>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</si>
  <si>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</si>
  <si>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</si>
  <si>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</si>
  <si>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</si>
  <si>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</si>
  <si>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</si>
  <si>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</si>
  <si>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</si>
  <si>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</si>
  <si>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</si>
  <si>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</si>
  <si>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</si>
  <si>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</si>
  <si>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</si>
  <si>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</si>
  <si>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</si>
  <si>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</si>
  <si>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</si>
  <si>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</si>
  <si>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</si>
  <si>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</si>
  <si>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</si>
  <si>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</si>
  <si>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</si>
  <si>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</si>
  <si>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</si>
  <si>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</si>
  <si>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</si>
  <si>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</si>
  <si>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</si>
  <si>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</si>
  <si>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</si>
  <si>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</si>
  <si>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</si>
  <si>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</si>
  <si>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</si>
  <si>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</si>
  <si>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</si>
  <si>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</si>
  <si>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</si>
  <si>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</si>
  <si>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</si>
  <si>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</si>
  <si>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</si>
  <si>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</si>
  <si>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</si>
  <si>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</si>
  <si>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</si>
  <si>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</si>
  <si>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</si>
  <si>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</si>
  <si>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</si>
  <si>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</si>
  <si>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</si>
  <si>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</si>
  <si>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</si>
  <si>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</si>
  <si>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</si>
  <si>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</si>
  <si>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</si>
  <si>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</si>
  <si>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</si>
  <si>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</si>
  <si>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</si>
  <si>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</si>
  <si>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</si>
  <si>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</si>
  <si>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</si>
  <si>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</si>
  <si>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</si>
  <si>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</si>
  <si>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</si>
  <si>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</si>
  <si>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</si>
  <si>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</si>
  <si>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</si>
  <si>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</si>
  <si>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</si>
  <si>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</si>
  <si>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</si>
  <si>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</si>
  <si>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</si>
  <si>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</si>
  <si>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</si>
  <si>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</si>
  <si>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</si>
  <si>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</si>
  <si>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</si>
  <si>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</si>
  <si>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</si>
  <si>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</si>
  <si>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</si>
  <si>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</si>
  <si>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</si>
  <si>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</si>
  <si>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</si>
  <si>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</si>
  <si>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</si>
  <si>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</si>
  <si>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</si>
  <si>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</si>
  <si>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</si>
  <si>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</si>
  <si>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</si>
  <si>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</si>
  <si>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</si>
  <si>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</si>
  <si>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</si>
  <si>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</si>
  <si>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</si>
  <si>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</si>
  <si>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</si>
  <si>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</si>
  <si>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</si>
  <si>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</si>
  <si>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</si>
  <si>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>1155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</si>
  <si>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</si>
  <si>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</si>
  <si>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</si>
  <si>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</si>
  <si>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</si>
  <si>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</si>
  <si>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</si>
  <si>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</si>
  <si>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</si>
  <si>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</si>
  <si>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</si>
  <si>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</si>
  <si>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</si>
  <si>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</si>
  <si>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ежеквартально и по заявкам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</si>
  <si>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</si>
  <si>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</si>
  <si>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</si>
  <si>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</si>
  <si>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</si>
  <si>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</si>
  <si>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</si>
  <si>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</si>
  <si>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</si>
  <si>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</si>
  <si>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</si>
  <si>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20.16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</si>
  <si>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</si>
  <si>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</si>
  <si>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</si>
  <si>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</si>
  <si>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</si>
  <si>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>Гл. инженер ООО "УК "Прибайкальская"</t>
  </si>
  <si>
    <t>Белкин И. О.</t>
  </si>
  <si>
    <t>1шт.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</si>
  <si>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</si>
  <si>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</si>
  <si>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Энергоснабжение мест общего пользования</t>
  </si>
  <si>
    <t>Дезинсекция и дегенерация мусорной камеры и подвальных помещений</t>
  </si>
  <si>
    <t>Остаток срдств ("-" долг) за 2016 г.</t>
  </si>
  <si>
    <t>Остаток средств на конец периода с учетом отстатка за 2016 г.</t>
  </si>
  <si>
    <t>Сумма расходов</t>
  </si>
  <si>
    <t>г. Иркутск, м-н Университетский, 112 (благоустроенный)</t>
  </si>
  <si>
    <t>Протокол №5 общего собрания собственников от 28.02.2017</t>
  </si>
  <si>
    <t>2550 руб. в месяц</t>
  </si>
  <si>
    <t xml:space="preserve">Уборка помещения подвала от фекалий </t>
  </si>
  <si>
    <t>Замена участка канализации 6,5 м. диаметром 100 мм</t>
  </si>
  <si>
    <t>1390 руб. 1 раз</t>
  </si>
  <si>
    <t>Форма 2.8. Отчет об исполнении ООО "УК "Прибайкальская" договора управления смет доходов и расходов МКД м-на Университетский, 21 за период с 01.03.2017 г. по 31.12.2017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</si>
</sst>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/>
    <xf numFmtId="0" fontId="4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1" fillId="0" borderId="0" xfId="0" applyNumberFormat="1" applyFont="1" applyAlignment="1"/>
    <xf numFmtId="0" fontId="4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0" fontId="9" fillId="0" borderId="19" xfId="0" applyFont="1" applyBorder="1" applyAlignment="1">
      <alignment horizontal="left" wrapText="1"/>
    </xf>
    <xf numFmtId="164" fontId="9" fillId="3" borderId="1" xfId="0" applyNumberFormat="1" applyFont="1" applyFill="1" applyBorder="1" applyAlignment="1">
      <alignment horizontal="left" wrapText="1"/>
    </xf>
    <xf numFmtId="9" fontId="9" fillId="0" borderId="1" xfId="0" applyNumberFormat="1" applyFont="1" applyBorder="1" applyAlignment="1">
      <alignment horizontal="center" wrapText="1"/>
    </xf>
    <xf numFmtId="164" fontId="9" fillId="2" borderId="19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4" fillId="0" borderId="19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4" fontId="4" fillId="0" borderId="21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s://pribaik.ru/ftp/26/protokol_sobraniya_universitetskiy_1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ribaik.ru/ftp/26/protokol_sobraniya_universitetskiy_11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58" t="s">
        <v>132</v>
      </c>
      <c r="B1" s="58"/>
      <c r="C1" s="58"/>
      <c r="D1" s="58"/>
    </row>
    <row r="2" spans="1:4" s="14" customFormat="1" x14ac:dyDescent="0.25"/>
    <row r="3" spans="1:4" s="14" customFormat="1" x14ac:dyDescent="0.25">
      <c r="A3" s="59" t="s">
        <v>14</v>
      </c>
      <c r="B3" s="59"/>
      <c r="C3" s="59"/>
      <c r="D3" s="5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43190</v>
      </c>
    </row>
    <row r="7" spans="1:4" s="6" customFormat="1" ht="18.75" customHeight="1" x14ac:dyDescent="0.25">
      <c r="A7" s="57" t="s">
        <v>15</v>
      </c>
      <c r="B7" s="57"/>
      <c r="C7" s="57"/>
      <c r="D7" s="5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18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57" t="s">
        <v>39</v>
      </c>
      <c r="B10" s="57"/>
      <c r="C10" s="57"/>
      <c r="D10" s="5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57" t="s">
        <v>19</v>
      </c>
      <c r="B12" s="57"/>
      <c r="C12" s="57"/>
      <c r="D12" s="57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346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1054.4000000000001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686.4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368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307.2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57" t="s">
        <v>30</v>
      </c>
      <c r="B37" s="57"/>
      <c r="C37" s="57"/>
      <c r="D37" s="5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19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19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19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46" workbookViewId="0">
      <selection activeCell="A17" sqref="A17:D17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60" t="s">
        <v>83</v>
      </c>
      <c r="B1" s="60"/>
      <c r="C1" s="60"/>
      <c r="D1" s="6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17">
        <v>43190</v>
      </c>
    </row>
    <row r="5" spans="1:4" s="6" customFormat="1" ht="20.100000000000001" customHeight="1" x14ac:dyDescent="0.25">
      <c r="A5" s="57" t="s">
        <v>41</v>
      </c>
      <c r="B5" s="57"/>
      <c r="C5" s="57"/>
      <c r="D5" s="5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57" t="s">
        <v>173</v>
      </c>
      <c r="B7" s="57"/>
      <c r="C7" s="57"/>
      <c r="D7" s="5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57" t="s">
        <v>84</v>
      </c>
      <c r="B10" s="57"/>
      <c r="C10" s="57"/>
      <c r="D10" s="5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61" t="s">
        <v>44</v>
      </c>
      <c r="B12" s="61"/>
      <c r="C12" s="61"/>
      <c r="D12" s="6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61" t="s">
        <v>47</v>
      </c>
      <c r="B15" s="61"/>
      <c r="C15" s="61"/>
      <c r="D15" s="6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293.60000000000002</v>
      </c>
    </row>
    <row r="17" spans="1:4" s="6" customFormat="1" ht="20.100000000000001" customHeight="1" x14ac:dyDescent="0.25">
      <c r="A17" s="57" t="s">
        <v>49</v>
      </c>
      <c r="B17" s="57"/>
      <c r="C17" s="57"/>
      <c r="D17" s="5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57" t="s">
        <v>85</v>
      </c>
      <c r="B20" s="57"/>
      <c r="C20" s="57"/>
      <c r="D20" s="5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211</v>
      </c>
    </row>
    <row r="24" spans="1:4" s="6" customFormat="1" ht="20.100000000000001" customHeight="1" thickBot="1" x14ac:dyDescent="0.3">
      <c r="A24" s="62" t="s">
        <v>55</v>
      </c>
      <c r="B24" s="62"/>
      <c r="C24" s="62"/>
      <c r="D24" s="62"/>
    </row>
    <row r="25" spans="1:4" s="6" customFormat="1" ht="20.100000000000001" customHeight="1" x14ac:dyDescent="0.25">
      <c r="A25" s="63">
        <v>14</v>
      </c>
      <c r="B25" s="49" t="s">
        <v>56</v>
      </c>
      <c r="C25" s="23" t="s">
        <v>5</v>
      </c>
      <c r="D25" s="24" t="s">
        <v>217</v>
      </c>
    </row>
    <row r="26" spans="1:4" s="6" customFormat="1" ht="53.25" customHeight="1" x14ac:dyDescent="0.25">
      <c r="A26" s="64"/>
      <c r="B26" s="7" t="s">
        <v>57</v>
      </c>
      <c r="C26" s="5" t="s">
        <v>5</v>
      </c>
      <c r="D26" s="25" t="s">
        <v>284</v>
      </c>
    </row>
    <row r="27" spans="1:4" s="6" customFormat="1" ht="36.75" customHeight="1" x14ac:dyDescent="0.25">
      <c r="A27" s="64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64"/>
      <c r="B28" s="3" t="s">
        <v>59</v>
      </c>
      <c r="C28" s="5" t="s">
        <v>5</v>
      </c>
      <c r="D28" s="45" t="s">
        <v>232</v>
      </c>
    </row>
    <row r="29" spans="1:4" s="6" customFormat="1" ht="20.100000000000001" customHeight="1" x14ac:dyDescent="0.25">
      <c r="A29" s="64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65"/>
      <c r="B30" s="50" t="s">
        <v>61</v>
      </c>
      <c r="C30" s="27" t="s">
        <v>5</v>
      </c>
      <c r="D30" s="5" t="s">
        <v>5</v>
      </c>
    </row>
    <row r="31" spans="1:4" s="6" customFormat="1" ht="33" customHeight="1" x14ac:dyDescent="0.25">
      <c r="A31" s="63">
        <v>15</v>
      </c>
      <c r="B31" s="49" t="s">
        <v>56</v>
      </c>
      <c r="C31" s="23" t="s">
        <v>5</v>
      </c>
      <c r="D31" s="24" t="s">
        <v>251</v>
      </c>
    </row>
    <row r="32" spans="1:4" s="6" customFormat="1" ht="20.100000000000001" customHeight="1" x14ac:dyDescent="0.25">
      <c r="A32" s="64"/>
      <c r="B32" s="7" t="s">
        <v>57</v>
      </c>
      <c r="C32" s="5" t="s">
        <v>5</v>
      </c>
      <c r="D32" s="25" t="s">
        <v>227</v>
      </c>
    </row>
    <row r="33" spans="1:4" s="6" customFormat="1" ht="37.5" customHeight="1" x14ac:dyDescent="0.25">
      <c r="A33" s="64"/>
      <c r="B33" s="3" t="s">
        <v>58</v>
      </c>
      <c r="C33" s="5" t="s">
        <v>5</v>
      </c>
      <c r="D33" s="45" t="s">
        <v>228</v>
      </c>
    </row>
    <row r="34" spans="1:4" s="6" customFormat="1" ht="20.100000000000001" customHeight="1" x14ac:dyDescent="0.25">
      <c r="A34" s="64"/>
      <c r="B34" s="3" t="s">
        <v>59</v>
      </c>
      <c r="C34" s="5" t="s">
        <v>5</v>
      </c>
      <c r="D34" s="45" t="s">
        <v>246</v>
      </c>
    </row>
    <row r="35" spans="1:4" s="6" customFormat="1" ht="20.100000000000001" customHeight="1" x14ac:dyDescent="0.25">
      <c r="A35" s="64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65"/>
      <c r="B36" s="50" t="s">
        <v>61</v>
      </c>
      <c r="C36" s="27" t="s">
        <v>5</v>
      </c>
      <c r="D36" s="33">
        <v>44148</v>
      </c>
    </row>
    <row r="37" spans="1:4" s="6" customFormat="1" ht="20.100000000000001" customHeight="1" x14ac:dyDescent="0.25">
      <c r="A37" s="63">
        <v>16</v>
      </c>
      <c r="B37" s="49" t="s">
        <v>56</v>
      </c>
      <c r="C37" s="23" t="s">
        <v>5</v>
      </c>
      <c r="D37" s="24" t="s">
        <v>262</v>
      </c>
    </row>
    <row r="38" spans="1:4" s="6" customFormat="1" ht="20.100000000000001" customHeight="1" x14ac:dyDescent="0.25">
      <c r="A38" s="64"/>
      <c r="B38" s="7" t="s">
        <v>57</v>
      </c>
      <c r="C38" s="5" t="s">
        <v>5</v>
      </c>
      <c r="D38" s="25" t="s">
        <v>227</v>
      </c>
    </row>
    <row r="39" spans="1:4" s="6" customFormat="1" ht="39" customHeight="1" x14ac:dyDescent="0.25">
      <c r="A39" s="64"/>
      <c r="B39" s="3" t="s">
        <v>58</v>
      </c>
      <c r="C39" s="5" t="s">
        <v>5</v>
      </c>
      <c r="D39" s="45" t="s">
        <v>279</v>
      </c>
    </row>
    <row r="40" spans="1:4" s="6" customFormat="1" ht="20.100000000000001" customHeight="1" x14ac:dyDescent="0.25">
      <c r="A40" s="64"/>
      <c r="B40" s="3" t="s">
        <v>59</v>
      </c>
      <c r="C40" s="5" t="s">
        <v>5</v>
      </c>
      <c r="D40" s="45" t="s">
        <v>280</v>
      </c>
    </row>
    <row r="41" spans="1:4" s="6" customFormat="1" ht="20.100000000000001" customHeight="1" x14ac:dyDescent="0.25">
      <c r="A41" s="64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65"/>
      <c r="B42" s="50" t="s">
        <v>61</v>
      </c>
      <c r="C42" s="27" t="s">
        <v>5</v>
      </c>
      <c r="D42" s="33"/>
    </row>
    <row r="43" spans="1:4" s="6" customFormat="1" ht="20.100000000000001" customHeight="1" x14ac:dyDescent="0.25">
      <c r="A43" s="61" t="s">
        <v>62</v>
      </c>
      <c r="B43" s="61"/>
      <c r="C43" s="61"/>
      <c r="D43" s="6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61" t="s">
        <v>65</v>
      </c>
      <c r="B46" s="61"/>
      <c r="C46" s="61"/>
      <c r="D46" s="6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61" t="s">
        <v>67</v>
      </c>
      <c r="B48" s="61"/>
      <c r="C48" s="61"/>
      <c r="D48" s="6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61" t="s">
        <v>69</v>
      </c>
      <c r="B50" s="61"/>
      <c r="C50" s="61"/>
      <c r="D50" s="6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57" t="s">
        <v>71</v>
      </c>
      <c r="B52" s="57"/>
      <c r="C52" s="57"/>
      <c r="D52" s="5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61" t="s">
        <v>74</v>
      </c>
      <c r="B55" s="61"/>
      <c r="C55" s="61"/>
      <c r="D55" s="6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61" t="s">
        <v>76</v>
      </c>
      <c r="B57" s="61"/>
      <c r="C57" s="61"/>
      <c r="D57" s="6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0" t="s">
        <v>230</v>
      </c>
    </row>
    <row r="59" spans="1:4" s="6" customFormat="1" ht="20.100000000000001" customHeight="1" x14ac:dyDescent="0.25">
      <c r="A59" s="61" t="s">
        <v>78</v>
      </c>
      <c r="B59" s="61"/>
      <c r="C59" s="61"/>
      <c r="D59" s="6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61" t="s">
        <v>80</v>
      </c>
      <c r="B61" s="61"/>
      <c r="C61" s="61"/>
      <c r="D61" s="6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57" t="s">
        <v>86</v>
      </c>
      <c r="B63" s="57"/>
      <c r="C63" s="57"/>
      <c r="D63" s="5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58" t="s">
        <v>90</v>
      </c>
      <c r="B1" s="58"/>
      <c r="C1" s="58"/>
      <c r="D1" s="58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17">
        <v>43190</v>
      </c>
    </row>
    <row r="5" spans="1:4" s="6" customFormat="1" ht="51.75" customHeight="1" x14ac:dyDescent="0.25">
      <c r="A5" s="63">
        <v>1</v>
      </c>
      <c r="B5" s="22" t="s">
        <v>87</v>
      </c>
      <c r="C5" s="23" t="s">
        <v>5</v>
      </c>
      <c r="D5" s="24" t="s">
        <v>233</v>
      </c>
    </row>
    <row r="6" spans="1:4" s="6" customFormat="1" ht="20.100000000000001" customHeight="1" x14ac:dyDescent="0.25">
      <c r="A6" s="64"/>
      <c r="B6" s="7" t="s">
        <v>59</v>
      </c>
      <c r="C6" s="5" t="s">
        <v>5</v>
      </c>
      <c r="D6" s="25" t="s">
        <v>234</v>
      </c>
    </row>
    <row r="7" spans="1:4" s="6" customFormat="1" ht="36.75" customHeight="1" x14ac:dyDescent="0.25">
      <c r="A7" s="64"/>
      <c r="B7" s="7" t="s">
        <v>88</v>
      </c>
      <c r="C7" s="5" t="s">
        <v>13</v>
      </c>
      <c r="D7" s="48" t="s">
        <v>278</v>
      </c>
    </row>
    <row r="8" spans="1:4" s="6" customFormat="1" ht="32.25" customHeight="1" x14ac:dyDescent="0.25">
      <c r="A8" s="64"/>
      <c r="B8" s="3" t="s">
        <v>175</v>
      </c>
      <c r="C8" s="5" t="s">
        <v>5</v>
      </c>
      <c r="D8" s="25"/>
    </row>
    <row r="9" spans="1:4" s="6" customFormat="1" ht="34.5" customHeight="1" x14ac:dyDescent="0.25">
      <c r="A9" s="64"/>
      <c r="B9" s="3" t="s">
        <v>176</v>
      </c>
      <c r="C9" s="5" t="s">
        <v>5</v>
      </c>
      <c r="D9" s="25" t="s">
        <v>17</v>
      </c>
    </row>
    <row r="10" spans="1:4" s="6" customFormat="1" ht="20.100000000000001" customHeight="1" x14ac:dyDescent="0.25">
      <c r="A10" s="64"/>
      <c r="B10" s="3" t="s">
        <v>177</v>
      </c>
      <c r="C10" s="5" t="s">
        <v>5</v>
      </c>
      <c r="D10" s="25" t="s">
        <v>249</v>
      </c>
    </row>
    <row r="11" spans="1:4" s="6" customFormat="1" ht="20.100000000000001" customHeight="1" thickBot="1" x14ac:dyDescent="0.3">
      <c r="A11" s="65"/>
      <c r="B11" s="46" t="s">
        <v>89</v>
      </c>
      <c r="C11" s="27" t="s">
        <v>5</v>
      </c>
      <c r="D11" s="28" t="s">
        <v>269</v>
      </c>
    </row>
    <row r="12" spans="1:4" s="6" customFormat="1" ht="47.25" x14ac:dyDescent="0.25">
      <c r="A12" s="63">
        <v>2</v>
      </c>
      <c r="B12" s="22" t="s">
        <v>87</v>
      </c>
      <c r="C12" s="23" t="s">
        <v>5</v>
      </c>
      <c r="D12" s="24" t="s">
        <v>235</v>
      </c>
    </row>
    <row r="13" spans="1:4" s="6" customFormat="1" x14ac:dyDescent="0.25">
      <c r="A13" s="64"/>
      <c r="B13" s="7" t="s">
        <v>59</v>
      </c>
      <c r="C13" s="5" t="s">
        <v>5</v>
      </c>
      <c r="D13" s="25" t="s">
        <v>234</v>
      </c>
    </row>
    <row r="14" spans="1:4" s="6" customFormat="1" ht="30" x14ac:dyDescent="0.25">
      <c r="A14" s="64"/>
      <c r="B14" s="7" t="s">
        <v>88</v>
      </c>
      <c r="C14" s="5" t="s">
        <v>13</v>
      </c>
      <c r="D14" s="48" t="s">
        <v>278</v>
      </c>
    </row>
    <row r="15" spans="1:4" ht="31.5" x14ac:dyDescent="0.25">
      <c r="A15" s="64"/>
      <c r="B15" s="3" t="s">
        <v>175</v>
      </c>
      <c r="C15" s="5" t="s">
        <v>5</v>
      </c>
      <c r="D15" s="25"/>
    </row>
    <row r="16" spans="1:4" ht="31.5" x14ac:dyDescent="0.25">
      <c r="A16" s="64"/>
      <c r="B16" s="3" t="s">
        <v>176</v>
      </c>
      <c r="C16" s="5" t="s">
        <v>5</v>
      </c>
      <c r="D16" s="25" t="s">
        <v>17</v>
      </c>
    </row>
    <row r="17" spans="1:4" x14ac:dyDescent="0.25">
      <c r="A17" s="64"/>
      <c r="B17" s="3" t="s">
        <v>177</v>
      </c>
      <c r="C17" s="5" t="s">
        <v>5</v>
      </c>
      <c r="D17" s="25" t="s">
        <v>249</v>
      </c>
    </row>
    <row r="18" spans="1:4" ht="16.5" thickBot="1" x14ac:dyDescent="0.3">
      <c r="A18" s="65"/>
      <c r="B18" s="46" t="s">
        <v>89</v>
      </c>
      <c r="C18" s="27" t="s">
        <v>5</v>
      </c>
      <c r="D18" s="28" t="s">
        <v>269</v>
      </c>
    </row>
    <row r="19" spans="1:4" x14ac:dyDescent="0.25">
      <c r="A19" s="63">
        <v>3</v>
      </c>
      <c r="B19" s="22" t="s">
        <v>87</v>
      </c>
      <c r="C19" s="23" t="s">
        <v>5</v>
      </c>
      <c r="D19" s="24" t="s">
        <v>236</v>
      </c>
    </row>
    <row r="20" spans="1:4" x14ac:dyDescent="0.25">
      <c r="A20" s="64"/>
      <c r="B20" s="7" t="s">
        <v>59</v>
      </c>
      <c r="C20" s="5" t="s">
        <v>5</v>
      </c>
      <c r="D20" s="25" t="s">
        <v>244</v>
      </c>
    </row>
    <row r="21" spans="1:4" ht="30" x14ac:dyDescent="0.25">
      <c r="A21" s="64"/>
      <c r="B21" s="7" t="s">
        <v>88</v>
      </c>
      <c r="C21" s="5" t="s">
        <v>13</v>
      </c>
      <c r="D21" s="48" t="s">
        <v>278</v>
      </c>
    </row>
    <row r="22" spans="1:4" ht="31.5" x14ac:dyDescent="0.25">
      <c r="A22" s="64"/>
      <c r="B22" s="3" t="s">
        <v>175</v>
      </c>
      <c r="C22" s="5" t="s">
        <v>5</v>
      </c>
      <c r="D22" s="25"/>
    </row>
    <row r="23" spans="1:4" ht="31.5" x14ac:dyDescent="0.25">
      <c r="A23" s="64"/>
      <c r="B23" s="3" t="s">
        <v>176</v>
      </c>
      <c r="C23" s="5" t="s">
        <v>5</v>
      </c>
      <c r="D23" s="25" t="s">
        <v>17</v>
      </c>
    </row>
    <row r="24" spans="1:4" x14ac:dyDescent="0.25">
      <c r="A24" s="64"/>
      <c r="B24" s="3" t="s">
        <v>177</v>
      </c>
      <c r="C24" s="5" t="s">
        <v>5</v>
      </c>
      <c r="D24" s="25" t="s">
        <v>249</v>
      </c>
    </row>
    <row r="25" spans="1:4" ht="16.5" thickBot="1" x14ac:dyDescent="0.3">
      <c r="A25" s="65"/>
      <c r="B25" s="46" t="s">
        <v>89</v>
      </c>
      <c r="C25" s="27" t="s">
        <v>5</v>
      </c>
      <c r="D25" s="28" t="s">
        <v>269</v>
      </c>
    </row>
    <row r="26" spans="1:4" ht="31.5" x14ac:dyDescent="0.25">
      <c r="A26" s="63">
        <v>4</v>
      </c>
      <c r="B26" s="22" t="s">
        <v>87</v>
      </c>
      <c r="C26" s="23" t="s">
        <v>5</v>
      </c>
      <c r="D26" s="24" t="s">
        <v>237</v>
      </c>
    </row>
    <row r="27" spans="1:4" x14ac:dyDescent="0.25">
      <c r="A27" s="64"/>
      <c r="B27" s="7" t="s">
        <v>59</v>
      </c>
      <c r="C27" s="5" t="s">
        <v>5</v>
      </c>
      <c r="D27" s="25" t="s">
        <v>244</v>
      </c>
    </row>
    <row r="28" spans="1:4" ht="30" x14ac:dyDescent="0.25">
      <c r="A28" s="64"/>
      <c r="B28" s="7" t="s">
        <v>88</v>
      </c>
      <c r="C28" s="5" t="s">
        <v>13</v>
      </c>
      <c r="D28" s="48" t="s">
        <v>278</v>
      </c>
    </row>
    <row r="29" spans="1:4" ht="31.5" x14ac:dyDescent="0.25">
      <c r="A29" s="64"/>
      <c r="B29" s="3" t="s">
        <v>175</v>
      </c>
      <c r="C29" s="5" t="s">
        <v>5</v>
      </c>
      <c r="D29" s="25"/>
    </row>
    <row r="30" spans="1:4" ht="31.5" x14ac:dyDescent="0.25">
      <c r="A30" s="64"/>
      <c r="B30" s="3" t="s">
        <v>176</v>
      </c>
      <c r="C30" s="5" t="s">
        <v>5</v>
      </c>
      <c r="D30" s="25" t="s">
        <v>17</v>
      </c>
    </row>
    <row r="31" spans="1:4" x14ac:dyDescent="0.25">
      <c r="A31" s="64"/>
      <c r="B31" s="3" t="s">
        <v>177</v>
      </c>
      <c r="C31" s="5" t="s">
        <v>5</v>
      </c>
      <c r="D31" s="25" t="s">
        <v>266</v>
      </c>
    </row>
    <row r="32" spans="1:4" ht="16.5" thickBot="1" x14ac:dyDescent="0.3">
      <c r="A32" s="65"/>
      <c r="B32" s="46" t="s">
        <v>89</v>
      </c>
      <c r="C32" s="27" t="s">
        <v>5</v>
      </c>
      <c r="D32" s="28" t="s">
        <v>269</v>
      </c>
    </row>
    <row r="33" spans="1:4" ht="31.5" x14ac:dyDescent="0.25">
      <c r="A33" s="63">
        <v>5</v>
      </c>
      <c r="B33" s="22" t="s">
        <v>87</v>
      </c>
      <c r="C33" s="23" t="s">
        <v>5</v>
      </c>
      <c r="D33" s="24" t="s">
        <v>238</v>
      </c>
    </row>
    <row r="34" spans="1:4" x14ac:dyDescent="0.25">
      <c r="A34" s="64"/>
      <c r="B34" s="7" t="s">
        <v>59</v>
      </c>
      <c r="C34" s="5" t="s">
        <v>5</v>
      </c>
      <c r="D34" s="25"/>
    </row>
    <row r="35" spans="1:4" ht="30" x14ac:dyDescent="0.25">
      <c r="A35" s="64"/>
      <c r="B35" s="7" t="s">
        <v>88</v>
      </c>
      <c r="C35" s="5" t="s">
        <v>13</v>
      </c>
      <c r="D35" s="48" t="s">
        <v>278</v>
      </c>
    </row>
    <row r="36" spans="1:4" ht="31.5" x14ac:dyDescent="0.25">
      <c r="A36" s="64"/>
      <c r="B36" s="3" t="s">
        <v>175</v>
      </c>
      <c r="C36" s="5" t="s">
        <v>5</v>
      </c>
      <c r="D36" s="25"/>
    </row>
    <row r="37" spans="1:4" ht="31.5" x14ac:dyDescent="0.25">
      <c r="A37" s="64"/>
      <c r="B37" s="3" t="s">
        <v>176</v>
      </c>
      <c r="C37" s="5" t="s">
        <v>5</v>
      </c>
      <c r="D37" s="25" t="s">
        <v>17</v>
      </c>
    </row>
    <row r="38" spans="1:4" x14ac:dyDescent="0.25">
      <c r="A38" s="64"/>
      <c r="B38" s="3" t="s">
        <v>177</v>
      </c>
      <c r="C38" s="5" t="s">
        <v>5</v>
      </c>
      <c r="D38" s="25" t="s">
        <v>249</v>
      </c>
    </row>
    <row r="39" spans="1:4" ht="16.5" thickBot="1" x14ac:dyDescent="0.3">
      <c r="A39" s="65"/>
      <c r="B39" s="46" t="s">
        <v>89</v>
      </c>
      <c r="C39" s="27" t="s">
        <v>5</v>
      </c>
      <c r="D39" s="28" t="s">
        <v>269</v>
      </c>
    </row>
    <row r="40" spans="1:4" ht="47.25" x14ac:dyDescent="0.25">
      <c r="A40" s="63">
        <v>6</v>
      </c>
      <c r="B40" s="22" t="s">
        <v>87</v>
      </c>
      <c r="C40" s="23" t="s">
        <v>5</v>
      </c>
      <c r="D40" s="24" t="s">
        <v>239</v>
      </c>
    </row>
    <row r="41" spans="1:4" x14ac:dyDescent="0.25">
      <c r="A41" s="64"/>
      <c r="B41" s="7" t="s">
        <v>59</v>
      </c>
      <c r="C41" s="5" t="s">
        <v>5</v>
      </c>
      <c r="D41" s="25" t="s">
        <v>245</v>
      </c>
    </row>
    <row r="42" spans="1:4" ht="30" x14ac:dyDescent="0.25">
      <c r="A42" s="64"/>
      <c r="B42" s="7" t="s">
        <v>88</v>
      </c>
      <c r="C42" s="5" t="s">
        <v>13</v>
      </c>
      <c r="D42" s="48" t="s">
        <v>278</v>
      </c>
    </row>
    <row r="43" spans="1:4" ht="31.5" x14ac:dyDescent="0.25">
      <c r="A43" s="64"/>
      <c r="B43" s="3" t="s">
        <v>175</v>
      </c>
      <c r="C43" s="5" t="s">
        <v>5</v>
      </c>
      <c r="D43" s="25"/>
    </row>
    <row r="44" spans="1:4" ht="31.5" x14ac:dyDescent="0.25">
      <c r="A44" s="64"/>
      <c r="B44" s="3" t="s">
        <v>176</v>
      </c>
      <c r="C44" s="5" t="s">
        <v>5</v>
      </c>
      <c r="D44" s="25" t="s">
        <v>17</v>
      </c>
    </row>
    <row r="45" spans="1:4" x14ac:dyDescent="0.25">
      <c r="A45" s="64"/>
      <c r="B45" s="3" t="s">
        <v>177</v>
      </c>
      <c r="C45" s="5" t="s">
        <v>5</v>
      </c>
      <c r="D45" s="25" t="s">
        <v>249</v>
      </c>
    </row>
    <row r="46" spans="1:4" ht="16.5" thickBot="1" x14ac:dyDescent="0.3">
      <c r="A46" s="65"/>
      <c r="B46" s="46" t="s">
        <v>89</v>
      </c>
      <c r="C46" s="27" t="s">
        <v>5</v>
      </c>
      <c r="D46" s="28" t="s">
        <v>269</v>
      </c>
    </row>
    <row r="47" spans="1:4" x14ac:dyDescent="0.25">
      <c r="A47" s="63">
        <v>7</v>
      </c>
      <c r="B47" s="22" t="s">
        <v>87</v>
      </c>
      <c r="C47" s="23" t="s">
        <v>5</v>
      </c>
      <c r="D47" s="24" t="s">
        <v>240</v>
      </c>
    </row>
    <row r="48" spans="1:4" x14ac:dyDescent="0.25">
      <c r="A48" s="64"/>
      <c r="B48" s="7" t="s">
        <v>59</v>
      </c>
      <c r="C48" s="5" t="s">
        <v>5</v>
      </c>
      <c r="D48" s="25" t="s">
        <v>246</v>
      </c>
    </row>
    <row r="49" spans="1:4" ht="30" x14ac:dyDescent="0.25">
      <c r="A49" s="64"/>
      <c r="B49" s="7" t="s">
        <v>88</v>
      </c>
      <c r="C49" s="5" t="s">
        <v>13</v>
      </c>
      <c r="D49" s="48" t="s">
        <v>278</v>
      </c>
    </row>
    <row r="50" spans="1:4" ht="31.5" x14ac:dyDescent="0.25">
      <c r="A50" s="64"/>
      <c r="B50" s="3" t="s">
        <v>175</v>
      </c>
      <c r="C50" s="5" t="s">
        <v>5</v>
      </c>
      <c r="D50" s="25"/>
    </row>
    <row r="51" spans="1:4" ht="31.5" x14ac:dyDescent="0.25">
      <c r="A51" s="64"/>
      <c r="B51" s="3" t="s">
        <v>176</v>
      </c>
      <c r="C51" s="5" t="s">
        <v>5</v>
      </c>
      <c r="D51" s="25" t="s">
        <v>17</v>
      </c>
    </row>
    <row r="52" spans="1:4" x14ac:dyDescent="0.25">
      <c r="A52" s="64"/>
      <c r="B52" s="3" t="s">
        <v>177</v>
      </c>
      <c r="C52" s="5" t="s">
        <v>5</v>
      </c>
      <c r="D52" s="25" t="s">
        <v>249</v>
      </c>
    </row>
    <row r="53" spans="1:4" ht="16.5" thickBot="1" x14ac:dyDescent="0.3">
      <c r="A53" s="65"/>
      <c r="B53" s="46" t="s">
        <v>89</v>
      </c>
      <c r="C53" s="27" t="s">
        <v>5</v>
      </c>
      <c r="D53" s="28" t="s">
        <v>269</v>
      </c>
    </row>
    <row r="54" spans="1:4" x14ac:dyDescent="0.25">
      <c r="A54" s="63">
        <v>8</v>
      </c>
      <c r="B54" s="22" t="s">
        <v>87</v>
      </c>
      <c r="C54" s="23" t="s">
        <v>5</v>
      </c>
      <c r="D54" s="24" t="s">
        <v>241</v>
      </c>
    </row>
    <row r="55" spans="1:4" x14ac:dyDescent="0.25">
      <c r="A55" s="64"/>
      <c r="B55" s="7" t="s">
        <v>59</v>
      </c>
      <c r="C55" s="5" t="s">
        <v>5</v>
      </c>
      <c r="D55" s="25" t="s">
        <v>244</v>
      </c>
    </row>
    <row r="56" spans="1:4" ht="30" x14ac:dyDescent="0.25">
      <c r="A56" s="64"/>
      <c r="B56" s="7" t="s">
        <v>88</v>
      </c>
      <c r="C56" s="5" t="s">
        <v>13</v>
      </c>
      <c r="D56" s="48" t="s">
        <v>278</v>
      </c>
    </row>
    <row r="57" spans="1:4" ht="31.5" x14ac:dyDescent="0.25">
      <c r="A57" s="64"/>
      <c r="B57" s="3" t="s">
        <v>175</v>
      </c>
      <c r="C57" s="5" t="s">
        <v>5</v>
      </c>
      <c r="D57" s="25"/>
    </row>
    <row r="58" spans="1:4" ht="31.5" x14ac:dyDescent="0.25">
      <c r="A58" s="64"/>
      <c r="B58" s="3" t="s">
        <v>176</v>
      </c>
      <c r="C58" s="5" t="s">
        <v>5</v>
      </c>
      <c r="D58" s="25" t="s">
        <v>17</v>
      </c>
    </row>
    <row r="59" spans="1:4" x14ac:dyDescent="0.25">
      <c r="A59" s="64"/>
      <c r="B59" s="3" t="s">
        <v>177</v>
      </c>
      <c r="C59" s="5" t="s">
        <v>5</v>
      </c>
      <c r="D59" s="25" t="s">
        <v>250</v>
      </c>
    </row>
    <row r="60" spans="1:4" ht="16.5" thickBot="1" x14ac:dyDescent="0.3">
      <c r="A60" s="65"/>
      <c r="B60" s="46" t="s">
        <v>89</v>
      </c>
      <c r="C60" s="27" t="s">
        <v>5</v>
      </c>
      <c r="D60" s="28" t="s">
        <v>269</v>
      </c>
    </row>
    <row r="61" spans="1:4" x14ac:dyDescent="0.25">
      <c r="A61" s="63">
        <v>9</v>
      </c>
      <c r="B61" s="22" t="s">
        <v>87</v>
      </c>
      <c r="C61" s="23" t="s">
        <v>5</v>
      </c>
      <c r="D61" s="24" t="s">
        <v>242</v>
      </c>
    </row>
    <row r="62" spans="1:4" x14ac:dyDescent="0.25">
      <c r="A62" s="64"/>
      <c r="B62" s="7" t="s">
        <v>59</v>
      </c>
      <c r="C62" s="5" t="s">
        <v>5</v>
      </c>
      <c r="D62" s="25" t="s">
        <v>247</v>
      </c>
    </row>
    <row r="63" spans="1:4" ht="30" x14ac:dyDescent="0.25">
      <c r="A63" s="64"/>
      <c r="B63" s="7" t="s">
        <v>88</v>
      </c>
      <c r="C63" s="5" t="s">
        <v>13</v>
      </c>
      <c r="D63" s="48" t="s">
        <v>278</v>
      </c>
    </row>
    <row r="64" spans="1:4" ht="31.5" x14ac:dyDescent="0.25">
      <c r="A64" s="64"/>
      <c r="B64" s="3" t="s">
        <v>175</v>
      </c>
      <c r="C64" s="5" t="s">
        <v>5</v>
      </c>
      <c r="D64" s="25"/>
    </row>
    <row r="65" spans="1:4" ht="31.5" x14ac:dyDescent="0.25">
      <c r="A65" s="64"/>
      <c r="B65" s="3" t="s">
        <v>176</v>
      </c>
      <c r="C65" s="5" t="s">
        <v>5</v>
      </c>
      <c r="D65" s="25" t="s">
        <v>17</v>
      </c>
    </row>
    <row r="66" spans="1:4" x14ac:dyDescent="0.25">
      <c r="A66" s="64"/>
      <c r="B66" s="3" t="s">
        <v>177</v>
      </c>
      <c r="C66" s="5" t="s">
        <v>5</v>
      </c>
      <c r="D66" s="25" t="s">
        <v>249</v>
      </c>
    </row>
    <row r="67" spans="1:4" ht="16.5" thickBot="1" x14ac:dyDescent="0.3">
      <c r="A67" s="65"/>
      <c r="B67" s="46" t="s">
        <v>89</v>
      </c>
      <c r="C67" s="27" t="s">
        <v>5</v>
      </c>
      <c r="D67" s="28" t="s">
        <v>269</v>
      </c>
    </row>
    <row r="68" spans="1:4" x14ac:dyDescent="0.25">
      <c r="A68" s="63">
        <v>10</v>
      </c>
      <c r="B68" s="22" t="s">
        <v>87</v>
      </c>
      <c r="C68" s="23" t="s">
        <v>5</v>
      </c>
      <c r="D68" s="24" t="s">
        <v>243</v>
      </c>
    </row>
    <row r="69" spans="1:4" x14ac:dyDescent="0.25">
      <c r="A69" s="64"/>
      <c r="B69" s="7" t="s">
        <v>59</v>
      </c>
      <c r="C69" s="5" t="s">
        <v>5</v>
      </c>
      <c r="D69" s="25" t="s">
        <v>248</v>
      </c>
    </row>
    <row r="70" spans="1:4" ht="30" x14ac:dyDescent="0.25">
      <c r="A70" s="64"/>
      <c r="B70" s="7" t="s">
        <v>88</v>
      </c>
      <c r="C70" s="5" t="s">
        <v>13</v>
      </c>
      <c r="D70" s="48" t="s">
        <v>278</v>
      </c>
    </row>
    <row r="71" spans="1:4" ht="31.5" x14ac:dyDescent="0.25">
      <c r="A71" s="64"/>
      <c r="B71" s="3" t="s">
        <v>175</v>
      </c>
      <c r="C71" s="5" t="s">
        <v>5</v>
      </c>
      <c r="D71" s="25"/>
    </row>
    <row r="72" spans="1:4" ht="31.5" x14ac:dyDescent="0.25">
      <c r="A72" s="64"/>
      <c r="B72" s="3" t="s">
        <v>176</v>
      </c>
      <c r="C72" s="5" t="s">
        <v>5</v>
      </c>
      <c r="D72" s="25" t="s">
        <v>17</v>
      </c>
    </row>
    <row r="73" spans="1:4" x14ac:dyDescent="0.25">
      <c r="A73" s="64"/>
      <c r="B73" s="3" t="s">
        <v>177</v>
      </c>
      <c r="C73" s="5" t="s">
        <v>5</v>
      </c>
      <c r="D73" s="25" t="s">
        <v>249</v>
      </c>
    </row>
    <row r="74" spans="1:4" ht="16.5" thickBot="1" x14ac:dyDescent="0.3">
      <c r="A74" s="65"/>
      <c r="B74" s="46" t="s">
        <v>89</v>
      </c>
      <c r="C74" s="27" t="s">
        <v>5</v>
      </c>
      <c r="D74" s="28" t="s">
        <v>269</v>
      </c>
    </row>
    <row r="75" spans="1:4" ht="17.25" customHeight="1" x14ac:dyDescent="0.25">
      <c r="A75" s="63">
        <v>11</v>
      </c>
      <c r="B75" s="22" t="s">
        <v>87</v>
      </c>
      <c r="C75" s="23" t="s">
        <v>5</v>
      </c>
      <c r="D75" s="24" t="s">
        <v>267</v>
      </c>
    </row>
    <row r="76" spans="1:4" x14ac:dyDescent="0.25">
      <c r="A76" s="64"/>
      <c r="B76" s="7" t="s">
        <v>59</v>
      </c>
      <c r="C76" s="5" t="s">
        <v>5</v>
      </c>
      <c r="D76" s="25"/>
    </row>
    <row r="77" spans="1:4" ht="30" x14ac:dyDescent="0.25">
      <c r="A77" s="64"/>
      <c r="B77" s="7" t="s">
        <v>88</v>
      </c>
      <c r="C77" s="5" t="s">
        <v>13</v>
      </c>
      <c r="D77" s="48" t="s">
        <v>278</v>
      </c>
    </row>
    <row r="78" spans="1:4" ht="31.5" x14ac:dyDescent="0.25">
      <c r="A78" s="64"/>
      <c r="B78" s="3" t="s">
        <v>175</v>
      </c>
      <c r="C78" s="5" t="s">
        <v>5</v>
      </c>
      <c r="D78" s="25"/>
    </row>
    <row r="79" spans="1:4" ht="31.5" x14ac:dyDescent="0.25">
      <c r="A79" s="64"/>
      <c r="B79" s="3" t="s">
        <v>176</v>
      </c>
      <c r="C79" s="5" t="s">
        <v>5</v>
      </c>
      <c r="D79" s="25" t="s">
        <v>17</v>
      </c>
    </row>
    <row r="80" spans="1:4" x14ac:dyDescent="0.25">
      <c r="A80" s="64"/>
      <c r="B80" s="3" t="s">
        <v>177</v>
      </c>
      <c r="C80" s="5" t="s">
        <v>5</v>
      </c>
      <c r="D80" s="25" t="s">
        <v>268</v>
      </c>
    </row>
    <row r="81" spans="1:4" ht="16.5" thickBot="1" x14ac:dyDescent="0.3">
      <c r="A81" s="65"/>
      <c r="B81" s="46" t="s">
        <v>89</v>
      </c>
      <c r="C81" s="27" t="s">
        <v>5</v>
      </c>
      <c r="D81" s="28" t="s">
        <v>269</v>
      </c>
    </row>
    <row r="82" spans="1:4" ht="31.5" x14ac:dyDescent="0.25">
      <c r="A82" s="63">
        <v>12</v>
      </c>
      <c r="B82" s="22" t="s">
        <v>87</v>
      </c>
      <c r="C82" s="23" t="s">
        <v>5</v>
      </c>
      <c r="D82" s="24" t="s">
        <v>270</v>
      </c>
    </row>
    <row r="83" spans="1:4" x14ac:dyDescent="0.25">
      <c r="A83" s="64"/>
      <c r="B83" s="7" t="s">
        <v>59</v>
      </c>
      <c r="C83" s="5" t="s">
        <v>5</v>
      </c>
      <c r="D83" s="25" t="s">
        <v>272</v>
      </c>
    </row>
    <row r="84" spans="1:4" x14ac:dyDescent="0.25">
      <c r="A84" s="64"/>
      <c r="B84" s="7" t="s">
        <v>88</v>
      </c>
      <c r="C84" s="5" t="s">
        <v>13</v>
      </c>
      <c r="D84" s="25">
        <v>600</v>
      </c>
    </row>
    <row r="85" spans="1:4" ht="31.5" x14ac:dyDescent="0.25">
      <c r="A85" s="64"/>
      <c r="B85" s="3" t="s">
        <v>175</v>
      </c>
      <c r="C85" s="5" t="s">
        <v>5</v>
      </c>
      <c r="D85" s="39">
        <v>41275</v>
      </c>
    </row>
    <row r="86" spans="1:4" ht="31.5" x14ac:dyDescent="0.25">
      <c r="A86" s="64"/>
      <c r="B86" s="3" t="s">
        <v>176</v>
      </c>
      <c r="C86" s="5" t="s">
        <v>5</v>
      </c>
      <c r="D86" s="25" t="s">
        <v>17</v>
      </c>
    </row>
    <row r="87" spans="1:4" x14ac:dyDescent="0.25">
      <c r="A87" s="64"/>
      <c r="B87" s="3" t="s">
        <v>177</v>
      </c>
      <c r="C87" s="5" t="s">
        <v>5</v>
      </c>
      <c r="D87" s="25" t="s">
        <v>271</v>
      </c>
    </row>
    <row r="88" spans="1:4" ht="16.5" thickBot="1" x14ac:dyDescent="0.3">
      <c r="A88" s="65"/>
      <c r="B88" s="46" t="s">
        <v>89</v>
      </c>
      <c r="C88" s="27" t="s">
        <v>5</v>
      </c>
      <c r="D88" s="28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58" t="s">
        <v>100</v>
      </c>
      <c r="B1" s="58"/>
      <c r="C1" s="58"/>
      <c r="D1" s="58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17">
        <v>43190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251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252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246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253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254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285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178</v>
      </c>
      <c r="C13" s="5" t="s">
        <v>5</v>
      </c>
      <c r="D13" s="25" t="s">
        <v>255</v>
      </c>
    </row>
    <row r="14" spans="1:4" s="6" customFormat="1" ht="33" customHeight="1" x14ac:dyDescent="0.25">
      <c r="A14" s="37"/>
      <c r="B14" s="7" t="s">
        <v>179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66" t="s">
        <v>99</v>
      </c>
      <c r="B15" s="67"/>
      <c r="C15" s="67"/>
      <c r="D15" s="68"/>
    </row>
    <row r="16" spans="1:4" s="6" customFormat="1" ht="161.25" customHeight="1" thickBot="1" x14ac:dyDescent="0.3">
      <c r="A16" s="40"/>
      <c r="B16" s="41" t="s">
        <v>99</v>
      </c>
      <c r="C16" s="27" t="s">
        <v>5</v>
      </c>
      <c r="D16" s="28" t="s">
        <v>286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256</v>
      </c>
    </row>
    <row r="19" spans="1:4" ht="31.5" x14ac:dyDescent="0.25">
      <c r="A19" s="37"/>
      <c r="B19" s="7" t="s">
        <v>92</v>
      </c>
      <c r="C19" s="5" t="s">
        <v>5</v>
      </c>
      <c r="D19" s="25" t="s">
        <v>252</v>
      </c>
    </row>
    <row r="20" spans="1:4" x14ac:dyDescent="0.25">
      <c r="A20" s="37"/>
      <c r="B20" s="3" t="s">
        <v>59</v>
      </c>
      <c r="C20" s="5" t="s">
        <v>5</v>
      </c>
      <c r="D20" s="25" t="s">
        <v>246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264</v>
      </c>
    </row>
    <row r="23" spans="1:4" ht="31.5" x14ac:dyDescent="0.25">
      <c r="A23" s="37"/>
      <c r="B23" s="3" t="s">
        <v>95</v>
      </c>
      <c r="C23" s="5" t="s">
        <v>5</v>
      </c>
      <c r="D23" s="38" t="s">
        <v>258</v>
      </c>
    </row>
    <row r="24" spans="1:4" ht="63" x14ac:dyDescent="0.25">
      <c r="A24" s="37"/>
      <c r="B24" s="3" t="s">
        <v>96</v>
      </c>
      <c r="C24" s="5" t="s">
        <v>5</v>
      </c>
      <c r="D24" s="25" t="s">
        <v>287</v>
      </c>
    </row>
    <row r="25" spans="1:4" x14ac:dyDescent="0.25">
      <c r="A25" s="37"/>
      <c r="B25" s="7" t="s">
        <v>97</v>
      </c>
      <c r="C25" s="5" t="s">
        <v>5</v>
      </c>
      <c r="D25" s="39" t="s">
        <v>288</v>
      </c>
    </row>
    <row r="26" spans="1:4" ht="31.5" x14ac:dyDescent="0.25">
      <c r="A26" s="37"/>
      <c r="B26" s="47" t="s">
        <v>178</v>
      </c>
      <c r="C26" s="5" t="s">
        <v>5</v>
      </c>
      <c r="D26" s="25" t="s">
        <v>273</v>
      </c>
    </row>
    <row r="27" spans="1:4" ht="31.5" x14ac:dyDescent="0.25">
      <c r="A27" s="37"/>
      <c r="B27" s="7" t="s">
        <v>179</v>
      </c>
      <c r="C27" s="5" t="s">
        <v>5</v>
      </c>
      <c r="D27" s="25">
        <v>2.8000000000000001E-2</v>
      </c>
    </row>
    <row r="28" spans="1:4" ht="15.75" customHeight="1" x14ac:dyDescent="0.25">
      <c r="A28" s="66" t="s">
        <v>99</v>
      </c>
      <c r="B28" s="67"/>
      <c r="C28" s="67"/>
      <c r="D28" s="68"/>
    </row>
    <row r="29" spans="1:4" ht="79.5" thickBot="1" x14ac:dyDescent="0.3">
      <c r="A29" s="40"/>
      <c r="B29" s="41" t="s">
        <v>99</v>
      </c>
      <c r="C29" s="27" t="s">
        <v>5</v>
      </c>
      <c r="D29" s="28" t="s">
        <v>286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259</v>
      </c>
    </row>
    <row r="32" spans="1:4" ht="31.5" x14ac:dyDescent="0.25">
      <c r="A32" s="37"/>
      <c r="B32" s="7" t="s">
        <v>92</v>
      </c>
      <c r="C32" s="5" t="s">
        <v>5</v>
      </c>
      <c r="D32" s="25" t="s">
        <v>252</v>
      </c>
    </row>
    <row r="33" spans="1:4" x14ac:dyDescent="0.25">
      <c r="A33" s="37"/>
      <c r="B33" s="3" t="s">
        <v>59</v>
      </c>
      <c r="C33" s="5" t="s">
        <v>5</v>
      </c>
      <c r="D33" s="25" t="s">
        <v>260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264</v>
      </c>
    </row>
    <row r="36" spans="1:4" ht="31.5" x14ac:dyDescent="0.25">
      <c r="A36" s="37"/>
      <c r="B36" s="3" t="s">
        <v>95</v>
      </c>
      <c r="C36" s="5" t="s">
        <v>5</v>
      </c>
      <c r="D36" s="38" t="s">
        <v>258</v>
      </c>
    </row>
    <row r="37" spans="1:4" ht="63" x14ac:dyDescent="0.25">
      <c r="A37" s="37"/>
      <c r="B37" s="3" t="s">
        <v>96</v>
      </c>
      <c r="C37" s="5" t="s">
        <v>5</v>
      </c>
      <c r="D37" s="25" t="s">
        <v>289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178</v>
      </c>
      <c r="C39" s="5" t="s">
        <v>5</v>
      </c>
      <c r="D39" s="25">
        <v>2.7E-2</v>
      </c>
    </row>
    <row r="40" spans="1:4" ht="31.5" x14ac:dyDescent="0.25">
      <c r="A40" s="37"/>
      <c r="B40" s="47" t="s">
        <v>179</v>
      </c>
      <c r="C40" s="5" t="s">
        <v>5</v>
      </c>
      <c r="D40" s="51">
        <v>2.8000000000000001E-2</v>
      </c>
    </row>
    <row r="41" spans="1:4" ht="15.75" customHeight="1" x14ac:dyDescent="0.25">
      <c r="A41" s="66" t="s">
        <v>99</v>
      </c>
      <c r="B41" s="67"/>
      <c r="C41" s="67"/>
      <c r="D41" s="68"/>
    </row>
    <row r="42" spans="1:4" ht="79.5" thickBot="1" x14ac:dyDescent="0.3">
      <c r="A42" s="40"/>
      <c r="B42" s="41" t="s">
        <v>99</v>
      </c>
      <c r="C42" s="27" t="s">
        <v>5</v>
      </c>
      <c r="D42" s="28" t="s">
        <v>286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261</v>
      </c>
    </row>
    <row r="45" spans="1:4" ht="31.5" x14ac:dyDescent="0.25">
      <c r="A45" s="37"/>
      <c r="B45" s="7" t="s">
        <v>92</v>
      </c>
      <c r="C45" s="5" t="s">
        <v>5</v>
      </c>
      <c r="D45" s="25" t="s">
        <v>252</v>
      </c>
    </row>
    <row r="46" spans="1:4" x14ac:dyDescent="0.25">
      <c r="A46" s="37"/>
      <c r="B46" s="3" t="s">
        <v>59</v>
      </c>
      <c r="C46" s="5" t="s">
        <v>5</v>
      </c>
      <c r="D46" s="25" t="s">
        <v>246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253</v>
      </c>
    </row>
    <row r="49" spans="1:4" ht="31.5" x14ac:dyDescent="0.25">
      <c r="A49" s="37"/>
      <c r="B49" s="3" t="s">
        <v>95</v>
      </c>
      <c r="C49" s="5" t="s">
        <v>5</v>
      </c>
      <c r="D49" s="38" t="s">
        <v>254</v>
      </c>
    </row>
    <row r="50" spans="1:4" ht="78.75" x14ac:dyDescent="0.25">
      <c r="A50" s="37"/>
      <c r="B50" s="3" t="s">
        <v>96</v>
      </c>
      <c r="C50" s="5" t="s">
        <v>5</v>
      </c>
      <c r="D50" s="25" t="s">
        <v>290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178</v>
      </c>
      <c r="C52" s="5" t="s">
        <v>5</v>
      </c>
      <c r="D52" s="25">
        <v>9.31</v>
      </c>
    </row>
    <row r="53" spans="1:4" ht="31.5" x14ac:dyDescent="0.25">
      <c r="A53" s="37"/>
      <c r="B53" s="7" t="s">
        <v>179</v>
      </c>
      <c r="C53" s="5" t="s">
        <v>5</v>
      </c>
      <c r="D53" s="25">
        <v>0</v>
      </c>
    </row>
    <row r="54" spans="1:4" ht="15.75" customHeight="1" x14ac:dyDescent="0.25">
      <c r="A54" s="66" t="s">
        <v>99</v>
      </c>
      <c r="B54" s="67"/>
      <c r="C54" s="67"/>
      <c r="D54" s="68"/>
    </row>
    <row r="55" spans="1:4" ht="79.5" thickBot="1" x14ac:dyDescent="0.3">
      <c r="A55" s="40"/>
      <c r="B55" s="41" t="s">
        <v>99</v>
      </c>
      <c r="C55" s="27" t="s">
        <v>5</v>
      </c>
      <c r="D55" s="28" t="s">
        <v>286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288</v>
      </c>
    </row>
    <row r="57" spans="1:4" x14ac:dyDescent="0.25">
      <c r="A57" s="37"/>
      <c r="B57" s="7" t="s">
        <v>91</v>
      </c>
      <c r="C57" s="5" t="s">
        <v>5</v>
      </c>
      <c r="D57" s="25" t="s">
        <v>262</v>
      </c>
    </row>
    <row r="58" spans="1:4" ht="31.5" x14ac:dyDescent="0.25">
      <c r="A58" s="37"/>
      <c r="B58" s="7" t="s">
        <v>92</v>
      </c>
      <c r="C58" s="5" t="s">
        <v>5</v>
      </c>
      <c r="D58" s="25" t="s">
        <v>252</v>
      </c>
    </row>
    <row r="59" spans="1:4" x14ac:dyDescent="0.25">
      <c r="A59" s="37"/>
      <c r="B59" s="3" t="s">
        <v>59</v>
      </c>
      <c r="C59" s="5" t="s">
        <v>5</v>
      </c>
      <c r="D59" s="25" t="s">
        <v>263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257</v>
      </c>
    </row>
    <row r="62" spans="1:4" ht="31.5" x14ac:dyDescent="0.25">
      <c r="A62" s="37"/>
      <c r="B62" s="3" t="s">
        <v>95</v>
      </c>
      <c r="C62" s="5" t="s">
        <v>5</v>
      </c>
      <c r="D62" s="38" t="s">
        <v>254</v>
      </c>
    </row>
    <row r="63" spans="1:4" ht="63" x14ac:dyDescent="0.25">
      <c r="A63" s="37"/>
      <c r="B63" s="3" t="s">
        <v>96</v>
      </c>
      <c r="C63" s="5" t="s">
        <v>5</v>
      </c>
      <c r="D63" s="25" t="s">
        <v>291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178</v>
      </c>
      <c r="C65" s="5" t="s">
        <v>5</v>
      </c>
      <c r="D65" s="25" t="s">
        <v>281</v>
      </c>
    </row>
    <row r="66" spans="1:4" ht="76.5" x14ac:dyDescent="0.25">
      <c r="A66" s="37"/>
      <c r="B66" s="7" t="s">
        <v>179</v>
      </c>
      <c r="C66" s="5" t="s">
        <v>5</v>
      </c>
      <c r="D66" s="51" t="s">
        <v>282</v>
      </c>
    </row>
    <row r="67" spans="1:4" ht="15.75" customHeight="1" x14ac:dyDescent="0.25">
      <c r="A67" s="66" t="s">
        <v>99</v>
      </c>
      <c r="B67" s="67"/>
      <c r="C67" s="67"/>
      <c r="D67" s="68"/>
    </row>
    <row r="68" spans="1:4" ht="79.5" thickBot="1" x14ac:dyDescent="0.3">
      <c r="A68" s="40"/>
      <c r="B68" s="41" t="s">
        <v>99</v>
      </c>
      <c r="C68" s="27" t="s">
        <v>5</v>
      </c>
      <c r="D68" s="28" t="s">
        <v>286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I10" sqref="I1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69" t="s">
        <v>104</v>
      </c>
      <c r="B1" s="69"/>
      <c r="C1" s="69"/>
      <c r="D1" s="69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43190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62" t="s">
        <v>183</v>
      </c>
      <c r="B8" s="62"/>
      <c r="C8" s="62"/>
      <c r="D8" s="62"/>
    </row>
    <row r="9" spans="1:4" s="6" customFormat="1" ht="37.5" customHeight="1" x14ac:dyDescent="0.25">
      <c r="A9" s="63">
        <v>1</v>
      </c>
      <c r="B9" s="49" t="s">
        <v>184</v>
      </c>
      <c r="C9" s="23" t="s">
        <v>5</v>
      </c>
      <c r="D9" s="24" t="s">
        <v>275</v>
      </c>
    </row>
    <row r="10" spans="1:4" s="6" customFormat="1" ht="20.100000000000001" customHeight="1" x14ac:dyDescent="0.25">
      <c r="A10" s="64"/>
      <c r="B10" s="7" t="s">
        <v>185</v>
      </c>
      <c r="C10" s="5" t="s">
        <v>5</v>
      </c>
      <c r="D10" s="25">
        <v>3812064211</v>
      </c>
    </row>
    <row r="11" spans="1:4" s="6" customFormat="1" ht="40.5" customHeight="1" x14ac:dyDescent="0.25">
      <c r="A11" s="64"/>
      <c r="B11" s="7" t="s">
        <v>101</v>
      </c>
      <c r="C11" s="5" t="s">
        <v>5</v>
      </c>
      <c r="D11" s="25" t="s">
        <v>276</v>
      </c>
    </row>
    <row r="12" spans="1:4" s="6" customFormat="1" ht="20.100000000000001" customHeight="1" x14ac:dyDescent="0.25">
      <c r="A12" s="64"/>
      <c r="B12" s="7" t="s">
        <v>102</v>
      </c>
      <c r="C12" s="5" t="s">
        <v>5</v>
      </c>
      <c r="D12" s="17">
        <v>42309</v>
      </c>
    </row>
    <row r="13" spans="1:4" s="6" customFormat="1" ht="20.100000000000001" customHeight="1" thickBot="1" x14ac:dyDescent="0.3">
      <c r="A13" s="65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7" sqref="I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60" t="s">
        <v>109</v>
      </c>
      <c r="B1" s="60"/>
      <c r="C1" s="60"/>
      <c r="D1" s="6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43190</v>
      </c>
    </row>
    <row r="5" spans="1:4" ht="20.100000000000001" customHeight="1" x14ac:dyDescent="0.25">
      <c r="A5" s="61" t="s">
        <v>105</v>
      </c>
      <c r="B5" s="61"/>
      <c r="C5" s="61"/>
      <c r="D5" s="6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70" t="s">
        <v>265</v>
      </c>
      <c r="C10" s="70"/>
      <c r="D10" s="7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60" t="s">
        <v>112</v>
      </c>
      <c r="B1" s="60"/>
      <c r="C1" s="60"/>
      <c r="D1" s="6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43190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4" t="s">
        <v>347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8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G4" sqref="G4"/>
    </sheetView>
  </sheetViews>
  <sheetFormatPr defaultRowHeight="15.75" x14ac:dyDescent="0.25"/>
  <cols>
    <col min="1" max="1" width="5.85546875" style="54" customWidth="1"/>
    <col min="2" max="2" width="47.28515625" style="16" customWidth="1"/>
    <col min="3" max="3" width="18.42578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71" t="s">
        <v>340</v>
      </c>
      <c r="D1" s="71"/>
      <c r="E1" s="55"/>
      <c r="F1" s="55"/>
      <c r="G1" s="55"/>
    </row>
    <row r="2" spans="1:7" ht="30.75" customHeight="1" x14ac:dyDescent="0.3">
      <c r="B2" s="52"/>
      <c r="C2" s="71"/>
      <c r="D2" s="71"/>
      <c r="E2" s="55"/>
      <c r="F2" s="55"/>
      <c r="G2" s="55"/>
    </row>
    <row r="3" spans="1:7" ht="78" customHeight="1" x14ac:dyDescent="0.3">
      <c r="B3" s="53" t="s">
        <v>292</v>
      </c>
      <c r="C3" s="71"/>
      <c r="D3" s="71"/>
      <c r="E3" s="55"/>
      <c r="F3" s="55"/>
      <c r="G3" s="55"/>
    </row>
    <row r="4" spans="1:7" ht="61.5" customHeight="1" x14ac:dyDescent="0.25">
      <c r="A4" s="72" t="s">
        <v>352</v>
      </c>
      <c r="B4" s="72"/>
      <c r="C4" s="72"/>
      <c r="D4" s="72"/>
      <c r="E4" s="56"/>
    </row>
    <row r="6" spans="1:7" ht="31.5" x14ac:dyDescent="0.25">
      <c r="A6" s="73" t="s">
        <v>0</v>
      </c>
      <c r="B6" s="74" t="s">
        <v>1</v>
      </c>
      <c r="C6" s="75" t="s">
        <v>2</v>
      </c>
      <c r="D6" s="75" t="s">
        <v>3</v>
      </c>
      <c r="E6" s="76"/>
      <c r="F6" s="76"/>
      <c r="G6" s="76"/>
    </row>
    <row r="7" spans="1:7" x14ac:dyDescent="0.25">
      <c r="A7" s="77">
        <v>1</v>
      </c>
      <c r="B7" s="78" t="s">
        <v>4</v>
      </c>
      <c r="C7" s="79" t="s">
        <v>5</v>
      </c>
      <c r="D7" s="80">
        <v>43190</v>
      </c>
      <c r="E7" s="76"/>
      <c r="F7" s="76"/>
      <c r="G7" s="76"/>
    </row>
    <row r="8" spans="1:7" x14ac:dyDescent="0.25">
      <c r="A8" s="77">
        <v>2</v>
      </c>
      <c r="B8" s="78" t="s">
        <v>113</v>
      </c>
      <c r="C8" s="79" t="s">
        <v>5</v>
      </c>
      <c r="D8" s="81">
        <v>42795</v>
      </c>
      <c r="E8" s="76"/>
      <c r="F8" s="76"/>
      <c r="G8" s="76"/>
    </row>
    <row r="9" spans="1:7" x14ac:dyDescent="0.25">
      <c r="A9" s="77">
        <v>3</v>
      </c>
      <c r="B9" s="78" t="s">
        <v>114</v>
      </c>
      <c r="C9" s="79" t="s">
        <v>5</v>
      </c>
      <c r="D9" s="81">
        <v>43465</v>
      </c>
      <c r="E9" s="76"/>
      <c r="F9" s="76"/>
      <c r="G9" s="76"/>
    </row>
    <row r="10" spans="1:7" ht="32.25" customHeight="1" x14ac:dyDescent="0.25">
      <c r="A10" s="82" t="s">
        <v>186</v>
      </c>
      <c r="B10" s="82"/>
      <c r="C10" s="82"/>
      <c r="D10" s="82"/>
      <c r="E10" s="76"/>
      <c r="F10" s="76"/>
      <c r="G10" s="76"/>
    </row>
    <row r="11" spans="1:7" ht="31.5" x14ac:dyDescent="0.25">
      <c r="A11" s="77">
        <v>4</v>
      </c>
      <c r="B11" s="83" t="s">
        <v>115</v>
      </c>
      <c r="C11" s="79" t="s">
        <v>13</v>
      </c>
      <c r="D11" s="79"/>
      <c r="E11" s="76"/>
      <c r="F11" s="76"/>
      <c r="G11" s="76"/>
    </row>
    <row r="12" spans="1:7" x14ac:dyDescent="0.25">
      <c r="A12" s="77">
        <v>5</v>
      </c>
      <c r="B12" s="84" t="s">
        <v>125</v>
      </c>
      <c r="C12" s="79" t="s">
        <v>13</v>
      </c>
      <c r="D12" s="79">
        <v>0</v>
      </c>
      <c r="E12" s="76"/>
      <c r="F12" s="76"/>
      <c r="G12" s="76"/>
    </row>
    <row r="13" spans="1:7" x14ac:dyDescent="0.25">
      <c r="A13" s="77">
        <v>6</v>
      </c>
      <c r="B13" s="84" t="s">
        <v>126</v>
      </c>
      <c r="C13" s="79" t="s">
        <v>13</v>
      </c>
      <c r="D13" s="85">
        <v>0</v>
      </c>
      <c r="E13" s="76"/>
      <c r="F13" s="76"/>
      <c r="G13" s="76"/>
    </row>
    <row r="14" spans="1:7" ht="34.5" customHeight="1" x14ac:dyDescent="0.25">
      <c r="A14" s="77">
        <v>7</v>
      </c>
      <c r="B14" s="83" t="s">
        <v>187</v>
      </c>
      <c r="C14" s="79" t="s">
        <v>13</v>
      </c>
      <c r="D14" s="85">
        <f>D15+D16</f>
        <v>155003.4</v>
      </c>
      <c r="E14" s="76"/>
      <c r="F14" s="76"/>
      <c r="G14" s="76"/>
    </row>
    <row r="15" spans="1:7" x14ac:dyDescent="0.25">
      <c r="A15" s="77">
        <v>8</v>
      </c>
      <c r="B15" s="84" t="s">
        <v>127</v>
      </c>
      <c r="C15" s="79" t="s">
        <v>13</v>
      </c>
      <c r="D15" s="86">
        <v>107245.2</v>
      </c>
      <c r="E15" s="76"/>
      <c r="F15" s="76"/>
      <c r="G15" s="76"/>
    </row>
    <row r="16" spans="1:7" x14ac:dyDescent="0.25">
      <c r="A16" s="77">
        <v>9</v>
      </c>
      <c r="B16" s="84" t="s">
        <v>128</v>
      </c>
      <c r="C16" s="79" t="s">
        <v>13</v>
      </c>
      <c r="D16" s="86">
        <v>47758.2</v>
      </c>
      <c r="E16" s="76"/>
      <c r="F16" s="76"/>
      <c r="G16" s="76"/>
    </row>
    <row r="17" spans="1:7" x14ac:dyDescent="0.25">
      <c r="A17" s="77">
        <v>10</v>
      </c>
      <c r="B17" s="83" t="s">
        <v>116</v>
      </c>
      <c r="C17" s="79" t="s">
        <v>13</v>
      </c>
      <c r="D17" s="85">
        <f>D18+D21+D23</f>
        <v>140368.59999999998</v>
      </c>
      <c r="E17" s="76"/>
      <c r="F17" s="76"/>
      <c r="G17" s="87"/>
    </row>
    <row r="18" spans="1:7" x14ac:dyDescent="0.25">
      <c r="A18" s="77">
        <v>11</v>
      </c>
      <c r="B18" s="84" t="s">
        <v>188</v>
      </c>
      <c r="C18" s="79" t="s">
        <v>13</v>
      </c>
      <c r="D18" s="79">
        <f>D19+D20</f>
        <v>140368.59999999998</v>
      </c>
      <c r="E18" s="76"/>
      <c r="F18" s="76"/>
      <c r="G18" s="76"/>
    </row>
    <row r="19" spans="1:7" x14ac:dyDescent="0.25">
      <c r="A19" s="77"/>
      <c r="B19" s="84" t="s">
        <v>293</v>
      </c>
      <c r="C19" s="79"/>
      <c r="D19" s="88">
        <v>97119.54</v>
      </c>
      <c r="E19" s="76"/>
      <c r="F19" s="76"/>
      <c r="G19" s="76"/>
    </row>
    <row r="20" spans="1:7" x14ac:dyDescent="0.25">
      <c r="A20" s="77"/>
      <c r="B20" s="84" t="s">
        <v>294</v>
      </c>
      <c r="C20" s="79"/>
      <c r="D20" s="88">
        <v>43249.06</v>
      </c>
      <c r="E20" s="76"/>
      <c r="F20" s="76"/>
      <c r="G20" s="76"/>
    </row>
    <row r="21" spans="1:7" x14ac:dyDescent="0.25">
      <c r="A21" s="77">
        <v>12</v>
      </c>
      <c r="B21" s="84" t="s">
        <v>189</v>
      </c>
      <c r="C21" s="79" t="s">
        <v>13</v>
      </c>
      <c r="D21" s="79">
        <v>0</v>
      </c>
      <c r="E21" s="76"/>
      <c r="F21" s="76"/>
      <c r="G21" s="76"/>
    </row>
    <row r="22" spans="1:7" x14ac:dyDescent="0.25">
      <c r="A22" s="77">
        <v>13</v>
      </c>
      <c r="B22" s="84" t="s">
        <v>129</v>
      </c>
      <c r="C22" s="79" t="s">
        <v>13</v>
      </c>
      <c r="D22" s="79">
        <v>0</v>
      </c>
      <c r="E22" s="76"/>
      <c r="F22" s="76"/>
      <c r="G22" s="76"/>
    </row>
    <row r="23" spans="1:7" ht="31.5" x14ac:dyDescent="0.25">
      <c r="A23" s="77">
        <v>14</v>
      </c>
      <c r="B23" s="84" t="s">
        <v>130</v>
      </c>
      <c r="C23" s="79" t="s">
        <v>13</v>
      </c>
      <c r="D23" s="79">
        <v>0</v>
      </c>
      <c r="E23" s="76"/>
      <c r="F23" s="76"/>
      <c r="G23" s="76"/>
    </row>
    <row r="24" spans="1:7" x14ac:dyDescent="0.25">
      <c r="A24" s="77">
        <v>15</v>
      </c>
      <c r="B24" s="84" t="s">
        <v>131</v>
      </c>
      <c r="C24" s="79" t="s">
        <v>13</v>
      </c>
      <c r="D24" s="79">
        <v>0</v>
      </c>
      <c r="E24" s="76"/>
      <c r="F24" s="76"/>
      <c r="G24" s="76"/>
    </row>
    <row r="25" spans="1:7" x14ac:dyDescent="0.25">
      <c r="A25" s="77">
        <v>16</v>
      </c>
      <c r="B25" s="89" t="s">
        <v>117</v>
      </c>
      <c r="C25" s="88" t="s">
        <v>13</v>
      </c>
      <c r="D25" s="86">
        <f>D18</f>
        <v>140368.59999999998</v>
      </c>
      <c r="E25" s="76"/>
      <c r="F25" s="76"/>
      <c r="G25" s="76"/>
    </row>
    <row r="26" spans="1:7" ht="31.5" x14ac:dyDescent="0.25">
      <c r="A26" s="77">
        <v>17</v>
      </c>
      <c r="B26" s="83" t="s">
        <v>118</v>
      </c>
      <c r="C26" s="79" t="s">
        <v>13</v>
      </c>
      <c r="D26" s="85">
        <v>0</v>
      </c>
      <c r="E26" s="76"/>
      <c r="F26" s="76"/>
      <c r="G26" s="76"/>
    </row>
    <row r="27" spans="1:7" x14ac:dyDescent="0.25">
      <c r="A27" s="77">
        <v>18</v>
      </c>
      <c r="B27" s="84" t="s">
        <v>123</v>
      </c>
      <c r="C27" s="79" t="s">
        <v>13</v>
      </c>
      <c r="D27" s="79"/>
      <c r="E27" s="76"/>
      <c r="F27" s="76"/>
      <c r="G27" s="76"/>
    </row>
    <row r="28" spans="1:7" x14ac:dyDescent="0.25">
      <c r="A28" s="77">
        <v>19</v>
      </c>
      <c r="B28" s="84" t="s">
        <v>124</v>
      </c>
      <c r="C28" s="79" t="s">
        <v>13</v>
      </c>
      <c r="D28" s="85">
        <v>14634.8</v>
      </c>
      <c r="E28" s="76"/>
      <c r="F28" s="76"/>
      <c r="G28" s="76"/>
    </row>
    <row r="29" spans="1:7" ht="38.25" customHeight="1" x14ac:dyDescent="0.25">
      <c r="A29" s="90" t="s">
        <v>295</v>
      </c>
      <c r="B29" s="90"/>
      <c r="C29" s="90"/>
      <c r="D29" s="90"/>
      <c r="E29" s="76"/>
      <c r="F29" s="76"/>
      <c r="G29" s="76"/>
    </row>
    <row r="30" spans="1:7" ht="63" x14ac:dyDescent="0.25">
      <c r="A30" s="91">
        <v>20</v>
      </c>
      <c r="B30" s="92" t="s">
        <v>296</v>
      </c>
      <c r="C30" s="92" t="s">
        <v>297</v>
      </c>
      <c r="D30" s="92" t="s">
        <v>298</v>
      </c>
      <c r="E30" s="76"/>
      <c r="F30" s="76"/>
      <c r="G30" s="76"/>
    </row>
    <row r="31" spans="1:7" x14ac:dyDescent="0.25">
      <c r="A31" s="91"/>
      <c r="B31" s="93" t="s">
        <v>343</v>
      </c>
      <c r="C31" s="92"/>
      <c r="D31" s="92">
        <v>0</v>
      </c>
      <c r="E31" s="76"/>
      <c r="F31" s="76"/>
      <c r="G31" s="76"/>
    </row>
    <row r="32" spans="1:7" x14ac:dyDescent="0.25">
      <c r="A32" s="94" t="s">
        <v>299</v>
      </c>
      <c r="B32" s="91" t="s">
        <v>300</v>
      </c>
      <c r="C32" s="92" t="s">
        <v>348</v>
      </c>
      <c r="D32" s="95">
        <f>10*2550</f>
        <v>25500</v>
      </c>
      <c r="E32" s="96"/>
      <c r="F32" s="76"/>
      <c r="G32" s="76"/>
    </row>
    <row r="33" spans="1:7" x14ac:dyDescent="0.25">
      <c r="A33" s="94" t="s">
        <v>301</v>
      </c>
      <c r="B33" s="91" t="s">
        <v>302</v>
      </c>
      <c r="C33" s="92" t="s">
        <v>303</v>
      </c>
      <c r="D33" s="95">
        <f>10*1155</f>
        <v>11550</v>
      </c>
      <c r="E33" s="96"/>
      <c r="F33" s="76"/>
      <c r="G33" s="76"/>
    </row>
    <row r="34" spans="1:7" x14ac:dyDescent="0.25">
      <c r="A34" s="94" t="s">
        <v>304</v>
      </c>
      <c r="B34" s="91" t="s">
        <v>341</v>
      </c>
      <c r="C34" s="92"/>
      <c r="D34" s="95">
        <f>5453.6/2/15*10</f>
        <v>1817.8666666666668</v>
      </c>
      <c r="E34" s="96"/>
      <c r="F34" s="76"/>
      <c r="G34" s="76"/>
    </row>
    <row r="35" spans="1:7" x14ac:dyDescent="0.25">
      <c r="A35" s="94" t="s">
        <v>305</v>
      </c>
      <c r="B35" s="97" t="s">
        <v>306</v>
      </c>
      <c r="C35" s="98" t="s">
        <v>268</v>
      </c>
      <c r="D35" s="95">
        <f>1160.6*0.67*10</f>
        <v>7776.0199999999995</v>
      </c>
      <c r="E35" s="96"/>
      <c r="F35" s="76"/>
      <c r="G35" s="76"/>
    </row>
    <row r="36" spans="1:7" ht="56.25" customHeight="1" x14ac:dyDescent="0.25">
      <c r="A36" s="94" t="s">
        <v>307</v>
      </c>
      <c r="B36" s="97" t="s">
        <v>308</v>
      </c>
      <c r="C36" s="92" t="s">
        <v>309</v>
      </c>
      <c r="D36" s="95">
        <f>17568.21/12*10</f>
        <v>14640.174999999999</v>
      </c>
      <c r="E36" s="96"/>
      <c r="F36" s="76"/>
      <c r="G36" s="76"/>
    </row>
    <row r="37" spans="1:7" ht="47.25" x14ac:dyDescent="0.25">
      <c r="A37" s="94" t="s">
        <v>310</v>
      </c>
      <c r="B37" s="97" t="s">
        <v>311</v>
      </c>
      <c r="C37" s="98" t="s">
        <v>249</v>
      </c>
      <c r="D37" s="95">
        <f>1166.6*0.34*10</f>
        <v>3966.44</v>
      </c>
      <c r="E37" s="95"/>
      <c r="F37" s="76"/>
      <c r="G37" s="76"/>
    </row>
    <row r="38" spans="1:7" ht="94.5" x14ac:dyDescent="0.25">
      <c r="A38" s="94" t="s">
        <v>312</v>
      </c>
      <c r="B38" s="97" t="s">
        <v>313</v>
      </c>
      <c r="C38" s="98" t="s">
        <v>249</v>
      </c>
      <c r="D38" s="99">
        <f>29758.36/12*10</f>
        <v>24798.633333333331</v>
      </c>
      <c r="E38" s="96"/>
      <c r="F38" s="76"/>
      <c r="G38" s="76"/>
    </row>
    <row r="39" spans="1:7" ht="63" x14ac:dyDescent="0.25">
      <c r="A39" s="94" t="s">
        <v>314</v>
      </c>
      <c r="B39" s="91" t="s">
        <v>315</v>
      </c>
      <c r="C39" s="92" t="s">
        <v>316</v>
      </c>
      <c r="D39" s="95">
        <f>1700*2</f>
        <v>3400</v>
      </c>
      <c r="E39" s="100"/>
      <c r="F39" s="76"/>
      <c r="G39" s="76"/>
    </row>
    <row r="40" spans="1:7" ht="31.5" x14ac:dyDescent="0.25">
      <c r="A40" s="94" t="s">
        <v>317</v>
      </c>
      <c r="B40" s="97" t="s">
        <v>342</v>
      </c>
      <c r="C40" s="92" t="s">
        <v>318</v>
      </c>
      <c r="D40" s="95">
        <f>2796/15*10</f>
        <v>1864</v>
      </c>
      <c r="E40" s="96"/>
      <c r="F40" s="76"/>
      <c r="G40" s="76"/>
    </row>
    <row r="41" spans="1:7" ht="18" customHeight="1" x14ac:dyDescent="0.25">
      <c r="A41" s="94" t="s">
        <v>319</v>
      </c>
      <c r="B41" s="101" t="s">
        <v>320</v>
      </c>
      <c r="C41" s="98" t="s">
        <v>321</v>
      </c>
      <c r="D41" s="99">
        <v>932</v>
      </c>
      <c r="E41" s="96"/>
      <c r="F41" s="76"/>
      <c r="G41" s="76"/>
    </row>
    <row r="42" spans="1:7" ht="35.25" customHeight="1" x14ac:dyDescent="0.25">
      <c r="A42" s="94" t="s">
        <v>322</v>
      </c>
      <c r="B42" s="101" t="s">
        <v>323</v>
      </c>
      <c r="C42" s="98"/>
      <c r="D42" s="99">
        <f>3245*12/10</f>
        <v>3894</v>
      </c>
      <c r="E42" s="100"/>
      <c r="F42" s="76"/>
      <c r="G42" s="76"/>
    </row>
    <row r="43" spans="1:7" ht="18" customHeight="1" x14ac:dyDescent="0.25">
      <c r="A43" s="94" t="s">
        <v>324</v>
      </c>
      <c r="B43" s="101" t="s">
        <v>325</v>
      </c>
      <c r="C43" s="98" t="s">
        <v>338</v>
      </c>
      <c r="D43" s="99">
        <f>473/14*10</f>
        <v>337.85714285714283</v>
      </c>
      <c r="E43" s="96"/>
      <c r="F43" s="76"/>
      <c r="G43" s="76"/>
    </row>
    <row r="44" spans="1:7" ht="17.25" customHeight="1" x14ac:dyDescent="0.25">
      <c r="A44" s="94" t="s">
        <v>326</v>
      </c>
      <c r="B44" s="101" t="s">
        <v>327</v>
      </c>
      <c r="C44" s="98"/>
      <c r="D44" s="99">
        <f>321/14*10</f>
        <v>229.28571428571428</v>
      </c>
      <c r="E44" s="96"/>
      <c r="F44" s="76"/>
      <c r="G44" s="76"/>
    </row>
    <row r="45" spans="1:7" ht="18.75" customHeight="1" x14ac:dyDescent="0.25">
      <c r="A45" s="94" t="s">
        <v>328</v>
      </c>
      <c r="B45" s="91" t="s">
        <v>329</v>
      </c>
      <c r="C45" s="98" t="s">
        <v>351</v>
      </c>
      <c r="D45" s="99">
        <f>1390*2</f>
        <v>2780</v>
      </c>
      <c r="E45" s="96"/>
      <c r="F45" s="76"/>
      <c r="G45" s="76"/>
    </row>
    <row r="46" spans="1:7" ht="21.75" customHeight="1" x14ac:dyDescent="0.25">
      <c r="A46" s="94" t="s">
        <v>330</v>
      </c>
      <c r="B46" s="97" t="s">
        <v>349</v>
      </c>
      <c r="C46" s="92"/>
      <c r="D46" s="95">
        <v>1365</v>
      </c>
      <c r="E46" s="96"/>
      <c r="F46" s="76"/>
      <c r="G46" s="76"/>
    </row>
    <row r="47" spans="1:7" ht="36.75" customHeight="1" x14ac:dyDescent="0.25">
      <c r="A47" s="94" t="s">
        <v>331</v>
      </c>
      <c r="B47" s="97" t="s">
        <v>350</v>
      </c>
      <c r="C47" s="92"/>
      <c r="D47" s="95">
        <v>5037.5</v>
      </c>
      <c r="E47" s="96"/>
      <c r="F47" s="76"/>
      <c r="G47" s="76"/>
    </row>
    <row r="48" spans="1:7" ht="19.5" customHeight="1" x14ac:dyDescent="0.25">
      <c r="A48" s="94" t="s">
        <v>332</v>
      </c>
      <c r="B48" s="102" t="s">
        <v>333</v>
      </c>
      <c r="C48" s="103">
        <v>0.1</v>
      </c>
      <c r="D48" s="99">
        <f>0.1*SUM(D32:D47)</f>
        <v>10988.877785714285</v>
      </c>
      <c r="E48" s="76"/>
      <c r="F48" s="76"/>
      <c r="G48" s="76"/>
    </row>
    <row r="49" spans="1:7" ht="27" customHeight="1" x14ac:dyDescent="0.25">
      <c r="A49" s="94" t="s">
        <v>334</v>
      </c>
      <c r="B49" s="104" t="s">
        <v>345</v>
      </c>
      <c r="C49" s="105"/>
      <c r="D49" s="106">
        <f>SUM(D32:D48)</f>
        <v>120877.65564285713</v>
      </c>
      <c r="E49" s="76"/>
      <c r="F49" s="76"/>
      <c r="G49" s="76"/>
    </row>
    <row r="50" spans="1:7" ht="36.75" customHeight="1" x14ac:dyDescent="0.25">
      <c r="A50" s="94" t="s">
        <v>335</v>
      </c>
      <c r="B50" s="104" t="s">
        <v>344</v>
      </c>
      <c r="C50" s="105"/>
      <c r="D50" s="106">
        <f>D25-D49+D31</f>
        <v>19490.944357142842</v>
      </c>
      <c r="E50" s="76"/>
      <c r="F50" s="76"/>
      <c r="G50" s="76"/>
    </row>
    <row r="51" spans="1:7" ht="33.75" customHeight="1" x14ac:dyDescent="0.25">
      <c r="A51" s="107" t="s">
        <v>190</v>
      </c>
      <c r="B51" s="107"/>
      <c r="C51" s="107"/>
      <c r="D51" s="107"/>
      <c r="E51" s="76"/>
      <c r="F51" s="76"/>
      <c r="G51" s="76"/>
    </row>
    <row r="52" spans="1:7" x14ac:dyDescent="0.25">
      <c r="A52" s="77">
        <v>21</v>
      </c>
      <c r="B52" s="108" t="s">
        <v>191</v>
      </c>
      <c r="C52" s="79" t="s">
        <v>6</v>
      </c>
      <c r="D52" s="92">
        <v>0</v>
      </c>
      <c r="E52" s="76"/>
      <c r="F52" s="76"/>
      <c r="G52" s="76"/>
    </row>
    <row r="53" spans="1:7" x14ac:dyDescent="0.25">
      <c r="A53" s="77">
        <v>22</v>
      </c>
      <c r="B53" s="108" t="s">
        <v>192</v>
      </c>
      <c r="C53" s="79" t="s">
        <v>6</v>
      </c>
      <c r="D53" s="92">
        <v>0</v>
      </c>
      <c r="E53" s="76"/>
      <c r="F53" s="76"/>
      <c r="G53" s="76"/>
    </row>
    <row r="54" spans="1:7" ht="31.5" x14ac:dyDescent="0.25">
      <c r="A54" s="77">
        <v>23</v>
      </c>
      <c r="B54" s="108" t="s">
        <v>193</v>
      </c>
      <c r="C54" s="79" t="s">
        <v>6</v>
      </c>
      <c r="D54" s="92">
        <v>0</v>
      </c>
      <c r="E54" s="76"/>
      <c r="F54" s="76"/>
      <c r="G54" s="76"/>
    </row>
    <row r="55" spans="1:7" x14ac:dyDescent="0.25">
      <c r="A55" s="77">
        <v>24</v>
      </c>
      <c r="B55" s="108" t="s">
        <v>194</v>
      </c>
      <c r="C55" s="79" t="s">
        <v>13</v>
      </c>
      <c r="D55" s="92">
        <v>0</v>
      </c>
      <c r="E55" s="76"/>
      <c r="F55" s="76"/>
      <c r="G55" s="76"/>
    </row>
    <row r="56" spans="1:7" ht="33.75" customHeight="1" x14ac:dyDescent="0.25">
      <c r="A56" s="109" t="s">
        <v>119</v>
      </c>
      <c r="B56" s="109"/>
      <c r="C56" s="109"/>
      <c r="D56" s="109"/>
      <c r="E56" s="76"/>
      <c r="F56" s="76"/>
      <c r="G56" s="76"/>
    </row>
    <row r="57" spans="1:7" ht="31.5" x14ac:dyDescent="0.25">
      <c r="A57" s="77">
        <v>25</v>
      </c>
      <c r="B57" s="110" t="s">
        <v>120</v>
      </c>
      <c r="C57" s="79" t="s">
        <v>13</v>
      </c>
      <c r="D57" s="95"/>
      <c r="E57" s="76"/>
      <c r="F57" s="76"/>
      <c r="G57" s="76"/>
    </row>
    <row r="58" spans="1:7" x14ac:dyDescent="0.25">
      <c r="A58" s="77">
        <v>26</v>
      </c>
      <c r="B58" s="108" t="s">
        <v>125</v>
      </c>
      <c r="C58" s="79" t="s">
        <v>13</v>
      </c>
      <c r="D58" s="95">
        <v>0</v>
      </c>
      <c r="E58" s="76"/>
      <c r="F58" s="76"/>
      <c r="G58" s="76"/>
    </row>
    <row r="59" spans="1:7" x14ac:dyDescent="0.25">
      <c r="A59" s="77">
        <v>27</v>
      </c>
      <c r="B59" s="108" t="s">
        <v>126</v>
      </c>
      <c r="C59" s="79" t="s">
        <v>13</v>
      </c>
      <c r="D59" s="95">
        <v>0</v>
      </c>
      <c r="E59" s="76"/>
      <c r="F59" s="76"/>
      <c r="G59" s="76"/>
    </row>
    <row r="60" spans="1:7" ht="31.5" x14ac:dyDescent="0.25">
      <c r="A60" s="77">
        <v>28</v>
      </c>
      <c r="B60" s="110" t="s">
        <v>121</v>
      </c>
      <c r="C60" s="79" t="s">
        <v>13</v>
      </c>
      <c r="D60" s="95"/>
      <c r="E60" s="76"/>
      <c r="F60" s="76"/>
      <c r="G60" s="76"/>
    </row>
    <row r="61" spans="1:7" x14ac:dyDescent="0.25">
      <c r="A61" s="77">
        <v>29</v>
      </c>
      <c r="B61" s="108" t="s">
        <v>125</v>
      </c>
      <c r="C61" s="79" t="s">
        <v>13</v>
      </c>
      <c r="D61" s="95">
        <v>0</v>
      </c>
      <c r="E61" s="76"/>
      <c r="F61" s="76"/>
      <c r="G61" s="76"/>
    </row>
    <row r="62" spans="1:7" x14ac:dyDescent="0.25">
      <c r="A62" s="77">
        <v>30</v>
      </c>
      <c r="B62" s="108" t="s">
        <v>126</v>
      </c>
      <c r="C62" s="79" t="s">
        <v>13</v>
      </c>
      <c r="D62" s="95">
        <v>469939.14</v>
      </c>
      <c r="E62" s="76"/>
      <c r="F62" s="76"/>
      <c r="G62" s="76"/>
    </row>
    <row r="63" spans="1:7" ht="42.75" customHeight="1" x14ac:dyDescent="0.25">
      <c r="A63" s="109" t="s">
        <v>195</v>
      </c>
      <c r="B63" s="109"/>
      <c r="C63" s="109"/>
      <c r="D63" s="109"/>
      <c r="E63" s="76"/>
      <c r="F63" s="76"/>
      <c r="G63" s="76"/>
    </row>
    <row r="64" spans="1:7" ht="47.25" x14ac:dyDescent="0.25">
      <c r="A64" s="111">
        <v>31</v>
      </c>
      <c r="B64" s="110" t="s">
        <v>91</v>
      </c>
      <c r="C64" s="79" t="s">
        <v>5</v>
      </c>
      <c r="D64" s="92" t="s">
        <v>261</v>
      </c>
      <c r="E64" s="92" t="s">
        <v>251</v>
      </c>
      <c r="F64" s="92" t="s">
        <v>256</v>
      </c>
      <c r="G64" s="92" t="s">
        <v>259</v>
      </c>
    </row>
    <row r="65" spans="1:7" x14ac:dyDescent="0.25">
      <c r="A65" s="112"/>
      <c r="B65" s="110" t="s">
        <v>59</v>
      </c>
      <c r="C65" s="79" t="s">
        <v>5</v>
      </c>
      <c r="D65" s="92" t="s">
        <v>246</v>
      </c>
      <c r="E65" s="92" t="s">
        <v>246</v>
      </c>
      <c r="F65" s="92" t="s">
        <v>246</v>
      </c>
      <c r="G65" s="92" t="s">
        <v>260</v>
      </c>
    </row>
    <row r="66" spans="1:7" x14ac:dyDescent="0.25">
      <c r="A66" s="112"/>
      <c r="B66" s="110" t="s">
        <v>122</v>
      </c>
      <c r="C66" s="79" t="s">
        <v>98</v>
      </c>
      <c r="D66" s="92">
        <f>E66+F66</f>
        <v>2735.06</v>
      </c>
      <c r="E66" s="92">
        <v>2508.9699999999998</v>
      </c>
      <c r="F66" s="92">
        <v>226.09</v>
      </c>
      <c r="G66" s="92">
        <v>61.5</v>
      </c>
    </row>
    <row r="67" spans="1:7" x14ac:dyDescent="0.25">
      <c r="A67" s="112"/>
      <c r="B67" s="110" t="s">
        <v>196</v>
      </c>
      <c r="C67" s="79" t="s">
        <v>13</v>
      </c>
      <c r="D67" s="113">
        <v>32450.54</v>
      </c>
      <c r="E67" s="92">
        <v>30295.93</v>
      </c>
      <c r="F67" s="113">
        <f>27639.77+94526.95</f>
        <v>122166.72</v>
      </c>
      <c r="G67" s="113">
        <v>493279.48</v>
      </c>
    </row>
    <row r="68" spans="1:7" x14ac:dyDescent="0.25">
      <c r="A68" s="112"/>
      <c r="B68" s="108" t="s">
        <v>197</v>
      </c>
      <c r="C68" s="79" t="s">
        <v>13</v>
      </c>
      <c r="D68" s="114">
        <v>25101.35</v>
      </c>
      <c r="E68" s="114">
        <v>23434.69</v>
      </c>
      <c r="F68" s="114">
        <f>20774.49+72215.02</f>
        <v>92989.510000000009</v>
      </c>
      <c r="G68" s="114">
        <v>419273.32</v>
      </c>
    </row>
    <row r="69" spans="1:7" x14ac:dyDescent="0.25">
      <c r="A69" s="112"/>
      <c r="B69" s="108" t="s">
        <v>198</v>
      </c>
      <c r="C69" s="79" t="s">
        <v>13</v>
      </c>
      <c r="D69" s="114">
        <f>D67-D68</f>
        <v>7349.1900000000023</v>
      </c>
      <c r="E69" s="114">
        <f>E67-E68</f>
        <v>6861.2400000000016</v>
      </c>
      <c r="F69" s="114">
        <f t="shared" ref="F69" si="0">F67-F68</f>
        <v>29177.209999999992</v>
      </c>
      <c r="G69" s="114">
        <f>G67-G68</f>
        <v>74006.159999999974</v>
      </c>
    </row>
    <row r="70" spans="1:7" ht="48" customHeight="1" x14ac:dyDescent="0.25">
      <c r="A70" s="112"/>
      <c r="B70" s="108" t="s">
        <v>201</v>
      </c>
      <c r="C70" s="79" t="s">
        <v>13</v>
      </c>
      <c r="D70" s="115" t="s">
        <v>339</v>
      </c>
      <c r="E70" s="116"/>
      <c r="F70" s="116"/>
      <c r="G70" s="117"/>
    </row>
    <row r="71" spans="1:7" ht="43.5" customHeight="1" x14ac:dyDescent="0.25">
      <c r="A71" s="112"/>
      <c r="B71" s="108" t="s">
        <v>200</v>
      </c>
      <c r="C71" s="79" t="s">
        <v>13</v>
      </c>
      <c r="D71" s="115" t="s">
        <v>339</v>
      </c>
      <c r="E71" s="116"/>
      <c r="F71" s="116"/>
      <c r="G71" s="117"/>
    </row>
    <row r="72" spans="1:7" ht="44.25" customHeight="1" x14ac:dyDescent="0.25">
      <c r="A72" s="112"/>
      <c r="B72" s="108" t="s">
        <v>199</v>
      </c>
      <c r="C72" s="79" t="s">
        <v>13</v>
      </c>
      <c r="D72" s="115" t="s">
        <v>339</v>
      </c>
      <c r="E72" s="116"/>
      <c r="F72" s="116"/>
      <c r="G72" s="117"/>
    </row>
    <row r="73" spans="1:7" ht="47.25" x14ac:dyDescent="0.25">
      <c r="A73" s="118"/>
      <c r="B73" s="110" t="s">
        <v>202</v>
      </c>
      <c r="C73" s="79" t="s">
        <v>13</v>
      </c>
      <c r="D73" s="113">
        <v>0</v>
      </c>
      <c r="E73" s="92">
        <v>0</v>
      </c>
      <c r="F73" s="92">
        <v>0</v>
      </c>
      <c r="G73" s="92">
        <v>0</v>
      </c>
    </row>
    <row r="74" spans="1:7" x14ac:dyDescent="0.25">
      <c r="A74" s="119" t="s">
        <v>203</v>
      </c>
      <c r="B74" s="120"/>
      <c r="C74" s="120"/>
      <c r="D74" s="121"/>
      <c r="E74" s="76"/>
      <c r="F74" s="76"/>
      <c r="G74" s="76"/>
    </row>
    <row r="75" spans="1:7" x14ac:dyDescent="0.25">
      <c r="A75" s="77">
        <v>32</v>
      </c>
      <c r="B75" s="108" t="s">
        <v>191</v>
      </c>
      <c r="C75" s="79" t="s">
        <v>6</v>
      </c>
      <c r="D75" s="114">
        <v>0</v>
      </c>
      <c r="E75" s="76"/>
      <c r="F75" s="76"/>
      <c r="G75" s="76"/>
    </row>
    <row r="76" spans="1:7" x14ac:dyDescent="0.25">
      <c r="A76" s="77">
        <v>33</v>
      </c>
      <c r="B76" s="108" t="s">
        <v>192</v>
      </c>
      <c r="C76" s="79" t="s">
        <v>6</v>
      </c>
      <c r="D76" s="92">
        <v>0</v>
      </c>
      <c r="E76" s="76"/>
      <c r="F76" s="76"/>
      <c r="G76" s="76"/>
    </row>
    <row r="77" spans="1:7" ht="31.5" x14ac:dyDescent="0.25">
      <c r="A77" s="77">
        <v>34</v>
      </c>
      <c r="B77" s="108" t="s">
        <v>193</v>
      </c>
      <c r="C77" s="79" t="s">
        <v>6</v>
      </c>
      <c r="D77" s="122">
        <v>0</v>
      </c>
      <c r="E77" s="76"/>
      <c r="F77" s="76"/>
      <c r="G77" s="76"/>
    </row>
    <row r="78" spans="1:7" x14ac:dyDescent="0.25">
      <c r="A78" s="77">
        <v>35</v>
      </c>
      <c r="B78" s="108" t="s">
        <v>194</v>
      </c>
      <c r="C78" s="79" t="s">
        <v>13</v>
      </c>
      <c r="D78" s="92">
        <v>0</v>
      </c>
      <c r="E78" s="76"/>
      <c r="F78" s="76"/>
      <c r="G78" s="76"/>
    </row>
    <row r="79" spans="1:7" x14ac:dyDescent="0.25">
      <c r="A79" s="119" t="s">
        <v>204</v>
      </c>
      <c r="B79" s="120"/>
      <c r="C79" s="120"/>
      <c r="D79" s="121"/>
      <c r="E79" s="76"/>
      <c r="F79" s="76"/>
      <c r="G79" s="76"/>
    </row>
    <row r="80" spans="1:7" ht="31.5" x14ac:dyDescent="0.25">
      <c r="A80" s="77">
        <v>36</v>
      </c>
      <c r="B80" s="108" t="s">
        <v>205</v>
      </c>
      <c r="C80" s="79" t="s">
        <v>6</v>
      </c>
      <c r="D80" s="92">
        <v>0</v>
      </c>
      <c r="E80" s="76"/>
      <c r="F80" s="76"/>
      <c r="G80" s="76"/>
    </row>
    <row r="81" spans="1:7" x14ac:dyDescent="0.25">
      <c r="A81" s="77">
        <v>37</v>
      </c>
      <c r="B81" s="108" t="s">
        <v>206</v>
      </c>
      <c r="C81" s="79" t="s">
        <v>6</v>
      </c>
      <c r="D81" s="92">
        <v>0</v>
      </c>
      <c r="E81" s="76"/>
      <c r="F81" s="76"/>
      <c r="G81" s="76"/>
    </row>
    <row r="82" spans="1:7" ht="31.5" x14ac:dyDescent="0.25">
      <c r="A82" s="77">
        <v>38</v>
      </c>
      <c r="B82" s="108" t="s">
        <v>207</v>
      </c>
      <c r="C82" s="79" t="s">
        <v>13</v>
      </c>
      <c r="D82" s="122">
        <v>0</v>
      </c>
      <c r="E82" s="76"/>
      <c r="F82" s="76"/>
      <c r="G82" s="76"/>
    </row>
    <row r="83" spans="1:7" x14ac:dyDescent="0.25">
      <c r="B83" s="1"/>
    </row>
    <row r="84" spans="1:7" x14ac:dyDescent="0.25">
      <c r="B84" s="1" t="s">
        <v>336</v>
      </c>
      <c r="D84" s="1" t="s">
        <v>337</v>
      </c>
    </row>
  </sheetData>
  <mergeCells count="13">
    <mergeCell ref="A10:D10"/>
    <mergeCell ref="A29:D29"/>
    <mergeCell ref="A51:D51"/>
    <mergeCell ref="C1:D3"/>
    <mergeCell ref="A4:D4"/>
    <mergeCell ref="A56:D56"/>
    <mergeCell ref="A63:D63"/>
    <mergeCell ref="A64:A73"/>
    <mergeCell ref="A74:D74"/>
    <mergeCell ref="A79:D79"/>
    <mergeCell ref="D72:G72"/>
    <mergeCell ref="D70:G70"/>
    <mergeCell ref="D71:G71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2018-04-13T02:06:18Z</dcterms:modified>
</cp:coreProperties>
</file>