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55" i="12" l="1"/>
  <c r="D53" i="12"/>
  <c r="D47" i="12" l="1"/>
  <c r="D73" i="12" l="1"/>
  <c r="D72" i="12"/>
  <c r="D45" i="12"/>
  <c r="D33" i="12"/>
  <c r="G74" i="12" l="1"/>
  <c r="E74" i="12"/>
  <c r="F74" i="12"/>
  <c r="D74" i="12"/>
  <c r="D35" i="12"/>
  <c r="D32" i="12"/>
  <c r="D18" i="12"/>
  <c r="D14" i="12"/>
  <c r="D54" i="12" l="1"/>
  <c r="D25" i="12"/>
  <c r="D28" i="5"/>
</calcChain>
</file>

<file path=xl/sharedStrings.xml><?xml version="1.0" encoding="utf-8"?>
<sst xmlns="http://schemas.openxmlformats.org/spreadsheetml/2006/main" count="959" uniqueCount="355">
  <si>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</si>
  <si>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</si>
  <si>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</si>
  <si>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</si>
  <si>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</si>
  <si>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</si>
  <si>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</si>
  <si>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</si>
  <si>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</si>
  <si>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</si>
  <si>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</si>
  <si>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</si>
  <si>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</si>
  <si>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</si>
  <si>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</si>
  <si>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</si>
  <si>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</si>
  <si>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</si>
  <si>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</si>
  <si>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</si>
  <si>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</si>
  <si>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</si>
  <si>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</si>
  <si>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</si>
  <si>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</si>
  <si>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</si>
  <si>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</si>
  <si>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</si>
  <si>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</si>
  <si>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</si>
  <si>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</si>
  <si>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</si>
  <si>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</si>
  <si>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</si>
  <si>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</si>
  <si>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</si>
  <si>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</si>
  <si>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</si>
  <si>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</si>
  <si>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</si>
  <si>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</si>
  <si>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</si>
  <si>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</si>
  <si>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</si>
  <si>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</si>
  <si>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</si>
  <si>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</si>
  <si>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</si>
  <si>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</si>
  <si>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</si>
  <si>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</si>
  <si>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</si>
  <si>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</si>
  <si>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</si>
  <si>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</si>
  <si>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</si>
  <si>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</si>
  <si>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</si>
  <si>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</si>
  <si>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</si>
  <si>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</si>
  <si>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</si>
  <si>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</si>
  <si>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</si>
  <si>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</si>
  <si>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</si>
  <si>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</si>
  <si>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</si>
  <si>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</si>
  <si>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</si>
  <si>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</si>
  <si>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</si>
  <si>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</si>
  <si>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</si>
  <si>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</si>
  <si>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</si>
  <si>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</si>
  <si>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</si>
  <si>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</si>
  <si>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</si>
  <si>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</si>
  <si>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</si>
  <si>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</si>
  <si>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</si>
  <si>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</si>
  <si>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</si>
  <si>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</si>
  <si>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</si>
  <si>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</si>
  <si>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</si>
  <si>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</si>
  <si>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</si>
  <si>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</si>
  <si>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</si>
  <si>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</si>
  <si>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</si>
  <si>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</si>
  <si>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</si>
  <si>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</si>
  <si>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</si>
  <si>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</si>
  <si>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</si>
  <si>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</si>
  <si>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</si>
  <si>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</si>
  <si>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</si>
  <si>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</si>
  <si>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</si>
  <si>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</si>
  <si>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</si>
  <si>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</si>
  <si>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</si>
  <si>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</si>
  <si>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</si>
  <si>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</si>
  <si>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</si>
  <si>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</si>
  <si>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</si>
  <si>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</si>
  <si>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</si>
  <si>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</si>
  <si>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</si>
  <si>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</si>
  <si>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</si>
  <si>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</si>
  <si>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</si>
  <si>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</si>
  <si>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</si>
  <si>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</si>
  <si>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</si>
  <si>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</si>
  <si>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</si>
  <si>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</si>
  <si>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</si>
  <si>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</si>
  <si>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</si>
  <si>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</si>
  <si>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</si>
  <si>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</si>
  <si>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</si>
  <si>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</si>
  <si>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</si>
  <si>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</si>
  <si>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</si>
  <si>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</si>
  <si>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</si>
  <si>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</si>
  <si>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</si>
  <si>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</si>
  <si>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</si>
  <si>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</si>
  <si>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</si>
  <si>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</si>
  <si>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</si>
  <si>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</si>
  <si>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</si>
  <si>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</si>
  <si>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</si>
  <si>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</si>
  <si>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</si>
  <si>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</si>
  <si>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</si>
  <si>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</si>
  <si>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</si>
  <si>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</si>
  <si>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</si>
  <si>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</si>
  <si>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</si>
  <si>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</si>
  <si>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</si>
  <si>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</si>
  <si>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</si>
  <si>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</si>
  <si>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</si>
  <si>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</si>
  <si>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</si>
  <si>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</si>
  <si>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</si>
  <si>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</si>
  <si>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</si>
  <si>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</si>
  <si>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</si>
  <si>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</si>
  <si>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</si>
  <si>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</si>
  <si>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</si>
  <si>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</si>
  <si>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</si>
  <si>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</si>
  <si>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</si>
  <si>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</si>
  <si>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</si>
  <si>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</si>
  <si>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</si>
  <si>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</si>
  <si>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</si>
  <si>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</si>
  <si>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</si>
  <si>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</si>
  <si>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</si>
  <si>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</si>
  <si>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</si>
  <si>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</si>
  <si>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</si>
  <si>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</si>
  <si>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</si>
  <si>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</si>
  <si>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</si>
  <si>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</si>
  <si>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</si>
  <si>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</si>
  <si>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</si>
  <si>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</si>
  <si>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</si>
  <si>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</si>
  <si>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</si>
  <si>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</si>
  <si>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</si>
  <si>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</si>
  <si>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</si>
  <si>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</si>
  <si>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</si>
  <si>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</si>
  <si>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</si>
  <si>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</si>
  <si>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</si>
  <si>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</si>
  <si>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</si>
  <si>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</si>
  <si>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</si>
  <si>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</si>
  <si>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</si>
  <si>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</si>
  <si>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</si>
  <si>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</si>
  <si>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</si>
  <si>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</si>
  <si>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</si>
  <si>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</si>
  <si>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</si>
  <si>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</si>
  <si>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</si>
  <si>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</si>
  <si>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</si>
  <si>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</si>
  <si>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</si>
  <si>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</si>
  <si>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</si>
  <si>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</si>
  <si>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</si>
  <si>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</si>
  <si>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</si>
  <si>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</si>
  <si>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</si>
  <si>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</si>
  <si>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</si>
  <si>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</si>
  <si>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</si>
  <si>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</si>
  <si>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</si>
  <si>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</si>
  <si>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</si>
  <si>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</si>
  <si>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</si>
  <si>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</si>
  <si>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</si>
  <si>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</si>
  <si>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</si>
  <si>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</si>
  <si>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</si>
  <si>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20.05.2012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</si>
  <si>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</si>
  <si>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</si>
  <si>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44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</si>
  <si>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</si>
  <si>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</si>
  <si>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</si>
  <si>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</si>
  <si>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</si>
  <si>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</si>
  <si>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</si>
  <si>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</si>
  <si>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          ООО "УК "Прибайкальская"                       Н. Н. Орленко</t>
  </si>
  <si>
    <t xml:space="preserve">Согласовано:  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</si>
  <si>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</si>
  <si>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</si>
  <si>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</si>
  <si>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</si>
  <si>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</si>
  <si>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</si>
  <si>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</si>
  <si>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20.1</t>
  </si>
  <si>
    <t>Содержание придомовой территорории</t>
  </si>
  <si>
    <t>2550 руб. в месяц</t>
  </si>
  <si>
    <t xml:space="preserve"> 20.2</t>
  </si>
  <si>
    <t>Уборка лестничных клеток</t>
  </si>
  <si>
    <t>1045 руб в месяц</t>
  </si>
  <si>
    <t xml:space="preserve"> 20.3</t>
  </si>
  <si>
    <t>Освещение мест общего пользования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</si>
  <si>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</si>
  <si>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</si>
  <si>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</si>
  <si>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</si>
  <si>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</si>
  <si>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</si>
  <si>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</si>
  <si>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</si>
  <si>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</si>
  <si>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</si>
  <si>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 xml:space="preserve">Промывка системы отопления </t>
  </si>
  <si>
    <t>2 раза в год</t>
  </si>
  <si>
    <t xml:space="preserve"> 20.9</t>
  </si>
  <si>
    <t>Дезинсекция подвальных помещений</t>
  </si>
  <si>
    <t>Ежеквартально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</si>
  <si>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</si>
  <si>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</si>
  <si>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</si>
  <si>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</si>
  <si>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</si>
  <si>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</si>
  <si>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</si>
  <si>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 xml:space="preserve"> 20.14</t>
  </si>
  <si>
    <t>Генеральная уборка подъезда</t>
  </si>
  <si>
    <t>май, сентябрь</t>
  </si>
  <si>
    <t xml:space="preserve"> 20.17</t>
  </si>
  <si>
    <t xml:space="preserve"> 20.18</t>
  </si>
  <si>
    <t>Вознаграждение управляющей компании</t>
  </si>
  <si>
    <t>2 шт.</t>
  </si>
  <si>
    <t xml:space="preserve"> 20.24</t>
  </si>
  <si>
    <t xml:space="preserve"> 20.25</t>
  </si>
  <si>
    <t xml:space="preserve"> 20.26</t>
  </si>
  <si>
    <t xml:space="preserve"> 20.27</t>
  </si>
  <si>
    <t>Гл. инженер ООО "УК "Прибайкальская"</t>
  </si>
  <si>
    <t>Белкин И. О.</t>
  </si>
  <si>
    <t>Биллинг приборов учета</t>
  </si>
  <si>
    <t>600 руб/ месяц</t>
  </si>
  <si>
    <t xml:space="preserve"> 20.15</t>
  </si>
  <si>
    <t xml:space="preserve"> 20.16</t>
  </si>
  <si>
    <t xml:space="preserve"> 20.28</t>
  </si>
  <si>
    <t xml:space="preserve"> 20.29</t>
  </si>
  <si>
    <t xml:space="preserve"> 20.30</t>
  </si>
  <si>
    <t>Учёт оплат поставщикам коммунальных ресурсов в разрезе многоквартирных домов и коммунальных услуг не ведётся</t>
  </si>
  <si>
    <t>Остаток средст за 2016 г.("-" перерасход)</t>
  </si>
  <si>
    <t>Сумма расходов за 2017 г.</t>
  </si>
  <si>
    <t>Остаток средств на конец периода  с учетом остатков 2016 г.</t>
  </si>
  <si>
    <t xml:space="preserve">Подготовка и сдача теплового пункта к отопительному периоду </t>
  </si>
  <si>
    <t>Уборка снега с балконных козырьков 5-х этажей над арками и парапетов крыш</t>
  </si>
  <si>
    <t>1 шт</t>
  </si>
  <si>
    <t xml:space="preserve">Ремонт межпанельных швов </t>
  </si>
  <si>
    <t>кв 9 - 30,75 п.м</t>
  </si>
  <si>
    <t xml:space="preserve">Ремонт двери с чердака на кровлю </t>
  </si>
  <si>
    <t xml:space="preserve">Косметический ремонт 1 этажа подъезда </t>
  </si>
  <si>
    <t xml:space="preserve">Установка новых почтовых ящиков (12 шт.) </t>
  </si>
  <si>
    <t xml:space="preserve">Ремонт мусоропровода 5 этажа </t>
  </si>
  <si>
    <t>Форма 2.8. Отчет об исполнении ООО "УК "Прибайкальская" договора управления смет доходов и расходов МКД м-на Университетский, 52 за период с 01.01.2017 г. по 31.12.2017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</si>
</sst>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64" fontId="9" fillId="4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2" fontId="1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9" fillId="0" borderId="19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vertical="top"/>
    </xf>
    <xf numFmtId="14" fontId="1" fillId="0" borderId="1" xfId="0" applyNumberFormat="1" applyFont="1" applyBorder="1" applyAlignment="1">
      <alignment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5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5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F10" sqref="F10"/>
    </sheetView>
  </sheetViews>
  <sheetFormatPr defaultRowHeight="15.75" x14ac:dyDescent="0.25"/>
  <cols>
    <col min="1" max="1" width="5.85546875" style="20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5" t="s">
        <v>132</v>
      </c>
      <c r="B1" s="95"/>
      <c r="C1" s="95"/>
      <c r="D1" s="95"/>
    </row>
    <row r="2" spans="1:4" s="14" customFormat="1" x14ac:dyDescent="0.25">
      <c r="A2" s="20"/>
    </row>
    <row r="3" spans="1:4" s="14" customFormat="1" x14ac:dyDescent="0.25">
      <c r="A3" s="96" t="s">
        <v>14</v>
      </c>
      <c r="B3" s="96"/>
      <c r="C3" s="96"/>
      <c r="D3" s="96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19">
        <v>1</v>
      </c>
      <c r="B6" s="11" t="s">
        <v>4</v>
      </c>
      <c r="C6" s="5" t="s">
        <v>5</v>
      </c>
      <c r="D6" s="16">
        <v>42825</v>
      </c>
    </row>
    <row r="7" spans="1:4" s="6" customFormat="1" ht="18.75" customHeight="1" x14ac:dyDescent="0.25">
      <c r="A7" s="94" t="s">
        <v>15</v>
      </c>
      <c r="B7" s="94"/>
      <c r="C7" s="94"/>
      <c r="D7" s="94"/>
    </row>
    <row r="8" spans="1:4" s="6" customFormat="1" ht="30" customHeight="1" x14ac:dyDescent="0.25">
      <c r="A8" s="19" t="s">
        <v>133</v>
      </c>
      <c r="B8" s="3" t="s">
        <v>16</v>
      </c>
      <c r="C8" s="5" t="s">
        <v>5</v>
      </c>
      <c r="D8" s="17" t="s">
        <v>190</v>
      </c>
    </row>
    <row r="9" spans="1:4" s="6" customFormat="1" ht="20.100000000000001" customHeight="1" x14ac:dyDescent="0.25">
      <c r="A9" s="19" t="s">
        <v>134</v>
      </c>
      <c r="B9" s="3" t="s">
        <v>17</v>
      </c>
      <c r="C9" s="5" t="s">
        <v>5</v>
      </c>
      <c r="D9" s="17" t="s">
        <v>17</v>
      </c>
    </row>
    <row r="10" spans="1:4" s="6" customFormat="1" ht="20.25" customHeight="1" x14ac:dyDescent="0.25">
      <c r="A10" s="94" t="s">
        <v>39</v>
      </c>
      <c r="B10" s="94"/>
      <c r="C10" s="94"/>
      <c r="D10" s="94"/>
    </row>
    <row r="11" spans="1:4" s="6" customFormat="1" ht="111.75" customHeight="1" x14ac:dyDescent="0.25">
      <c r="A11" s="19" t="s">
        <v>135</v>
      </c>
      <c r="B11" s="7" t="s">
        <v>18</v>
      </c>
      <c r="C11" s="5" t="s">
        <v>5</v>
      </c>
      <c r="D11" s="5" t="s">
        <v>191</v>
      </c>
    </row>
    <row r="12" spans="1:4" s="6" customFormat="1" ht="30" customHeight="1" x14ac:dyDescent="0.25">
      <c r="A12" s="94" t="s">
        <v>19</v>
      </c>
      <c r="B12" s="94"/>
      <c r="C12" s="94"/>
      <c r="D12" s="94"/>
    </row>
    <row r="13" spans="1:4" s="6" customFormat="1" ht="58.5" customHeight="1" x14ac:dyDescent="0.25">
      <c r="A13" s="19">
        <v>1</v>
      </c>
      <c r="B13" s="7" t="s">
        <v>40</v>
      </c>
      <c r="C13" s="5" t="s">
        <v>5</v>
      </c>
      <c r="D13" s="5" t="s">
        <v>273</v>
      </c>
    </row>
    <row r="14" spans="1:4" s="6" customFormat="1" ht="20.100000000000001" customHeight="1" x14ac:dyDescent="0.25">
      <c r="A14" s="19">
        <v>2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19">
        <v>3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19">
        <v>4</v>
      </c>
      <c r="B16" s="3" t="s">
        <v>21</v>
      </c>
      <c r="C16" s="8" t="s">
        <v>5</v>
      </c>
      <c r="D16" s="8" t="s">
        <v>192</v>
      </c>
    </row>
    <row r="17" spans="1:4" s="6" customFormat="1" ht="20.100000000000001" customHeight="1" x14ac:dyDescent="0.25">
      <c r="A17" s="19">
        <v>5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19"/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19"/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19">
        <v>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19">
        <v>7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19">
        <v>8</v>
      </c>
      <c r="B22" s="3" t="s">
        <v>140</v>
      </c>
      <c r="C22" s="8"/>
      <c r="D22" s="8">
        <v>12</v>
      </c>
    </row>
    <row r="23" spans="1:4" s="6" customFormat="1" ht="20.100000000000001" customHeight="1" x14ac:dyDescent="0.25">
      <c r="A23" s="19"/>
      <c r="B23" s="9" t="s">
        <v>141</v>
      </c>
      <c r="C23" s="8" t="s">
        <v>6</v>
      </c>
      <c r="D23" s="8">
        <v>12</v>
      </c>
    </row>
    <row r="24" spans="1:4" s="6" customFormat="1" ht="20.100000000000001" customHeight="1" x14ac:dyDescent="0.25">
      <c r="A24" s="19"/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19">
        <v>9</v>
      </c>
      <c r="B25" s="3" t="s">
        <v>25</v>
      </c>
      <c r="C25" s="5" t="s">
        <v>7</v>
      </c>
      <c r="D25" s="47">
        <v>848.6</v>
      </c>
    </row>
    <row r="26" spans="1:4" s="6" customFormat="1" ht="20.100000000000001" customHeight="1" x14ac:dyDescent="0.25">
      <c r="A26" s="19"/>
      <c r="B26" s="4" t="s">
        <v>36</v>
      </c>
      <c r="C26" s="5" t="s">
        <v>7</v>
      </c>
      <c r="D26" s="47">
        <v>814.7</v>
      </c>
    </row>
    <row r="27" spans="1:4" s="6" customFormat="1" ht="20.100000000000001" customHeight="1" x14ac:dyDescent="0.25">
      <c r="A27" s="19"/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19"/>
      <c r="B28" s="4" t="s">
        <v>38</v>
      </c>
      <c r="C28" s="5" t="s">
        <v>7</v>
      </c>
      <c r="D28" s="5">
        <f>D25-D26</f>
        <v>33.899999999999977</v>
      </c>
    </row>
    <row r="29" spans="1:4" s="6" customFormat="1" ht="33" customHeight="1" x14ac:dyDescent="0.25">
      <c r="A29" s="19">
        <v>10</v>
      </c>
      <c r="B29" s="3" t="s">
        <v>149</v>
      </c>
      <c r="C29" s="5" t="s">
        <v>5</v>
      </c>
      <c r="D29" s="5" t="s">
        <v>274</v>
      </c>
    </row>
    <row r="30" spans="1:4" s="6" customFormat="1" ht="30" customHeight="1" x14ac:dyDescent="0.25">
      <c r="A30" s="19">
        <v>11</v>
      </c>
      <c r="B30" s="3" t="s">
        <v>150</v>
      </c>
      <c r="C30" s="5" t="s">
        <v>7</v>
      </c>
      <c r="D30" s="5">
        <v>101</v>
      </c>
    </row>
    <row r="31" spans="1:4" s="6" customFormat="1" ht="21" customHeight="1" x14ac:dyDescent="0.25">
      <c r="A31" s="19">
        <v>12</v>
      </c>
      <c r="B31" s="3" t="s">
        <v>151</v>
      </c>
      <c r="C31" s="5" t="s">
        <v>7</v>
      </c>
      <c r="D31" s="5"/>
    </row>
    <row r="32" spans="1:4" s="6" customFormat="1" ht="20.100000000000001" customHeight="1" x14ac:dyDescent="0.25">
      <c r="A32" s="19">
        <v>13</v>
      </c>
      <c r="B32" s="3" t="s">
        <v>26</v>
      </c>
      <c r="C32" s="5" t="s">
        <v>5</v>
      </c>
      <c r="D32" s="5" t="s">
        <v>193</v>
      </c>
    </row>
    <row r="33" spans="1:4" s="6" customFormat="1" ht="29.25" customHeight="1" x14ac:dyDescent="0.25">
      <c r="A33" s="19">
        <v>14</v>
      </c>
      <c r="B33" s="3" t="s">
        <v>152</v>
      </c>
      <c r="C33" s="5" t="s">
        <v>5</v>
      </c>
      <c r="D33" s="8" t="s">
        <v>5</v>
      </c>
    </row>
    <row r="34" spans="1:4" s="6" customFormat="1" ht="20.100000000000001" customHeight="1" x14ac:dyDescent="0.25">
      <c r="A34" s="19">
        <v>15</v>
      </c>
      <c r="B34" s="3" t="s">
        <v>153</v>
      </c>
      <c r="C34" s="5" t="s">
        <v>5</v>
      </c>
      <c r="D34" s="5" t="s">
        <v>5</v>
      </c>
    </row>
    <row r="35" spans="1:4" s="6" customFormat="1" ht="20.100000000000001" customHeight="1" x14ac:dyDescent="0.25">
      <c r="A35" s="19">
        <v>16</v>
      </c>
      <c r="B35" s="3" t="s">
        <v>154</v>
      </c>
      <c r="C35" s="5" t="s">
        <v>5</v>
      </c>
      <c r="D35" s="5" t="s">
        <v>203</v>
      </c>
    </row>
    <row r="36" spans="1:4" s="6" customFormat="1" ht="20.100000000000001" customHeight="1" x14ac:dyDescent="0.25">
      <c r="A36" s="19">
        <v>17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4" t="s">
        <v>30</v>
      </c>
      <c r="B37" s="94"/>
      <c r="C37" s="94"/>
      <c r="D37" s="94"/>
    </row>
    <row r="38" spans="1:4" s="6" customFormat="1" ht="20.100000000000001" customHeight="1" x14ac:dyDescent="0.25">
      <c r="A38" s="19">
        <v>1</v>
      </c>
      <c r="B38" s="3" t="s">
        <v>31</v>
      </c>
      <c r="C38" s="13" t="s">
        <v>5</v>
      </c>
      <c r="D38" s="18" t="s">
        <v>194</v>
      </c>
    </row>
    <row r="39" spans="1:4" s="6" customFormat="1" ht="20.100000000000001" customHeight="1" x14ac:dyDescent="0.25">
      <c r="A39" s="19">
        <v>2</v>
      </c>
      <c r="B39" s="3" t="s">
        <v>32</v>
      </c>
      <c r="C39" s="13" t="s">
        <v>5</v>
      </c>
      <c r="D39" s="18" t="s">
        <v>195</v>
      </c>
    </row>
    <row r="40" spans="1:4" s="6" customFormat="1" ht="20.100000000000001" customHeight="1" x14ac:dyDescent="0.25">
      <c r="A40" s="19">
        <v>3</v>
      </c>
      <c r="B40" s="3" t="s">
        <v>33</v>
      </c>
      <c r="C40" s="13" t="s">
        <v>5</v>
      </c>
      <c r="D40" s="18" t="s">
        <v>195</v>
      </c>
    </row>
    <row r="41" spans="1:4" s="6" customFormat="1" x14ac:dyDescent="0.25">
      <c r="A41" s="20"/>
    </row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2" t="s">
        <v>83</v>
      </c>
      <c r="B1" s="102"/>
      <c r="C1" s="102"/>
      <c r="D1" s="10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43">
        <v>42825</v>
      </c>
    </row>
    <row r="5" spans="1:4" s="6" customFormat="1" ht="20.100000000000001" customHeight="1" x14ac:dyDescent="0.25">
      <c r="A5" s="94" t="s">
        <v>41</v>
      </c>
      <c r="B5" s="94"/>
      <c r="C5" s="94"/>
      <c r="D5" s="94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204</v>
      </c>
    </row>
    <row r="7" spans="1:4" s="6" customFormat="1" ht="20.100000000000001" customHeight="1" x14ac:dyDescent="0.25">
      <c r="A7" s="94" t="s">
        <v>155</v>
      </c>
      <c r="B7" s="94"/>
      <c r="C7" s="94"/>
      <c r="D7" s="94"/>
    </row>
    <row r="8" spans="1:4" s="6" customFormat="1" ht="19.5" customHeight="1" x14ac:dyDescent="0.25">
      <c r="A8" s="4" t="s">
        <v>10</v>
      </c>
      <c r="B8" s="3" t="s">
        <v>156</v>
      </c>
      <c r="C8" s="5" t="s">
        <v>5</v>
      </c>
      <c r="D8" s="5" t="s">
        <v>196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205</v>
      </c>
    </row>
    <row r="10" spans="1:4" s="6" customFormat="1" ht="20.100000000000001" customHeight="1" x14ac:dyDescent="0.25">
      <c r="A10" s="94" t="s">
        <v>84</v>
      </c>
      <c r="B10" s="94"/>
      <c r="C10" s="94"/>
      <c r="D10" s="94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201</v>
      </c>
    </row>
    <row r="12" spans="1:4" s="6" customFormat="1" ht="20.100000000000001" customHeight="1" x14ac:dyDescent="0.25">
      <c r="A12" s="98" t="s">
        <v>44</v>
      </c>
      <c r="B12" s="98"/>
      <c r="C12" s="98"/>
      <c r="D12" s="98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206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202</v>
      </c>
    </row>
    <row r="15" spans="1:4" s="6" customFormat="1" ht="20.100000000000001" customHeight="1" x14ac:dyDescent="0.25">
      <c r="A15" s="98" t="s">
        <v>47</v>
      </c>
      <c r="B15" s="98"/>
      <c r="C15" s="98"/>
      <c r="D15" s="98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94" t="s">
        <v>49</v>
      </c>
      <c r="B17" s="94"/>
      <c r="C17" s="94"/>
      <c r="D17" s="94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207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94" t="s">
        <v>85</v>
      </c>
      <c r="B20" s="94"/>
      <c r="C20" s="94"/>
      <c r="D20" s="94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197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97" t="s">
        <v>55</v>
      </c>
      <c r="B24" s="97"/>
      <c r="C24" s="97"/>
      <c r="D24" s="97"/>
    </row>
    <row r="25" spans="1:4" s="6" customFormat="1" ht="20.100000000000001" customHeight="1" x14ac:dyDescent="0.25">
      <c r="A25" s="99">
        <v>14</v>
      </c>
      <c r="B25" s="42" t="s">
        <v>56</v>
      </c>
      <c r="C25" s="22" t="s">
        <v>5</v>
      </c>
      <c r="D25" s="23" t="s">
        <v>198</v>
      </c>
    </row>
    <row r="26" spans="1:4" s="6" customFormat="1" ht="20.100000000000001" customHeight="1" x14ac:dyDescent="0.25">
      <c r="A26" s="100"/>
      <c r="B26" s="7" t="s">
        <v>57</v>
      </c>
      <c r="C26" s="5" t="s">
        <v>5</v>
      </c>
      <c r="D26" s="24" t="s">
        <v>208</v>
      </c>
    </row>
    <row r="27" spans="1:4" s="6" customFormat="1" ht="36.75" customHeight="1" x14ac:dyDescent="0.25">
      <c r="A27" s="100"/>
      <c r="B27" s="3" t="s">
        <v>58</v>
      </c>
      <c r="C27" s="5" t="s">
        <v>5</v>
      </c>
      <c r="D27" s="38" t="s">
        <v>209</v>
      </c>
    </row>
    <row r="28" spans="1:4" s="6" customFormat="1" ht="20.100000000000001" customHeight="1" x14ac:dyDescent="0.25">
      <c r="A28" s="100"/>
      <c r="B28" s="3" t="s">
        <v>59</v>
      </c>
      <c r="C28" s="5" t="s">
        <v>5</v>
      </c>
      <c r="D28" s="38" t="s">
        <v>213</v>
      </c>
    </row>
    <row r="29" spans="1:4" s="6" customFormat="1" ht="20.100000000000001" customHeight="1" x14ac:dyDescent="0.25">
      <c r="A29" s="100"/>
      <c r="B29" s="3" t="s">
        <v>60</v>
      </c>
      <c r="C29" s="5" t="s">
        <v>5</v>
      </c>
      <c r="D29" s="33">
        <v>41530</v>
      </c>
    </row>
    <row r="30" spans="1:4" s="6" customFormat="1" ht="20.100000000000001" customHeight="1" thickBot="1" x14ac:dyDescent="0.3">
      <c r="A30" s="101"/>
      <c r="B30" s="44" t="s">
        <v>61</v>
      </c>
      <c r="C30" s="26" t="s">
        <v>5</v>
      </c>
      <c r="D30" s="32">
        <v>42925</v>
      </c>
    </row>
    <row r="31" spans="1:4" s="6" customFormat="1" ht="33" customHeight="1" x14ac:dyDescent="0.25">
      <c r="A31" s="99">
        <v>15</v>
      </c>
      <c r="B31" s="42" t="s">
        <v>56</v>
      </c>
      <c r="C31" s="22" t="s">
        <v>5</v>
      </c>
      <c r="D31" s="23" t="s">
        <v>232</v>
      </c>
    </row>
    <row r="32" spans="1:4" s="6" customFormat="1" ht="20.100000000000001" customHeight="1" x14ac:dyDescent="0.25">
      <c r="A32" s="100"/>
      <c r="B32" s="7" t="s">
        <v>57</v>
      </c>
      <c r="C32" s="5" t="s">
        <v>5</v>
      </c>
      <c r="D32" s="24" t="s">
        <v>208</v>
      </c>
    </row>
    <row r="33" spans="1:4" s="6" customFormat="1" ht="37.5" customHeight="1" x14ac:dyDescent="0.25">
      <c r="A33" s="100"/>
      <c r="B33" s="3" t="s">
        <v>58</v>
      </c>
      <c r="C33" s="5" t="s">
        <v>5</v>
      </c>
      <c r="D33" s="38" t="s">
        <v>262</v>
      </c>
    </row>
    <row r="34" spans="1:4" s="6" customFormat="1" ht="20.100000000000001" customHeight="1" x14ac:dyDescent="0.25">
      <c r="A34" s="100"/>
      <c r="B34" s="3" t="s">
        <v>59</v>
      </c>
      <c r="C34" s="5" t="s">
        <v>5</v>
      </c>
      <c r="D34" s="38" t="s">
        <v>227</v>
      </c>
    </row>
    <row r="35" spans="1:4" s="6" customFormat="1" ht="20.100000000000001" customHeight="1" x14ac:dyDescent="0.25">
      <c r="A35" s="100"/>
      <c r="B35" s="3" t="s">
        <v>60</v>
      </c>
      <c r="C35" s="5" t="s">
        <v>5</v>
      </c>
      <c r="D35" s="33">
        <v>41956</v>
      </c>
    </row>
    <row r="36" spans="1:4" s="6" customFormat="1" ht="20.100000000000001" customHeight="1" thickBot="1" x14ac:dyDescent="0.3">
      <c r="A36" s="101"/>
      <c r="B36" s="44" t="s">
        <v>61</v>
      </c>
      <c r="C36" s="26" t="s">
        <v>5</v>
      </c>
      <c r="D36" s="32">
        <v>44148</v>
      </c>
    </row>
    <row r="37" spans="1:4" s="6" customFormat="1" ht="20.100000000000001" customHeight="1" x14ac:dyDescent="0.25">
      <c r="A37" s="99">
        <v>16</v>
      </c>
      <c r="B37" s="42" t="s">
        <v>56</v>
      </c>
      <c r="C37" s="22" t="s">
        <v>5</v>
      </c>
      <c r="D37" s="23" t="s">
        <v>243</v>
      </c>
    </row>
    <row r="38" spans="1:4" s="6" customFormat="1" ht="20.100000000000001" customHeight="1" x14ac:dyDescent="0.25">
      <c r="A38" s="100"/>
      <c r="B38" s="7" t="s">
        <v>57</v>
      </c>
      <c r="C38" s="5" t="s">
        <v>5</v>
      </c>
      <c r="D38" s="24" t="s">
        <v>208</v>
      </c>
    </row>
    <row r="39" spans="1:4" s="6" customFormat="1" ht="39" customHeight="1" x14ac:dyDescent="0.25">
      <c r="A39" s="100"/>
      <c r="B39" s="3" t="s">
        <v>58</v>
      </c>
      <c r="C39" s="5" t="s">
        <v>5</v>
      </c>
      <c r="D39" s="38" t="s">
        <v>262</v>
      </c>
    </row>
    <row r="40" spans="1:4" s="6" customFormat="1" ht="20.100000000000001" customHeight="1" x14ac:dyDescent="0.25">
      <c r="A40" s="100"/>
      <c r="B40" s="3" t="s">
        <v>59</v>
      </c>
      <c r="C40" s="5" t="s">
        <v>5</v>
      </c>
      <c r="D40" s="38" t="s">
        <v>263</v>
      </c>
    </row>
    <row r="41" spans="1:4" s="6" customFormat="1" ht="20.100000000000001" customHeight="1" x14ac:dyDescent="0.25">
      <c r="A41" s="100"/>
      <c r="B41" s="3" t="s">
        <v>60</v>
      </c>
      <c r="C41" s="5" t="s">
        <v>5</v>
      </c>
      <c r="D41" s="33"/>
    </row>
    <row r="42" spans="1:4" s="6" customFormat="1" ht="20.100000000000001" customHeight="1" thickBot="1" x14ac:dyDescent="0.3">
      <c r="A42" s="101"/>
      <c r="B42" s="44" t="s">
        <v>61</v>
      </c>
      <c r="C42" s="26" t="s">
        <v>5</v>
      </c>
      <c r="D42" s="32"/>
    </row>
    <row r="43" spans="1:4" s="6" customFormat="1" ht="20.100000000000001" customHeight="1" x14ac:dyDescent="0.25">
      <c r="A43" s="98" t="s">
        <v>62</v>
      </c>
      <c r="B43" s="98"/>
      <c r="C43" s="98"/>
      <c r="D43" s="98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200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8" t="s">
        <v>65</v>
      </c>
      <c r="B46" s="98"/>
      <c r="C46" s="98"/>
      <c r="D46" s="98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200</v>
      </c>
    </row>
    <row r="48" spans="1:4" s="6" customFormat="1" ht="20.100000000000001" customHeight="1" x14ac:dyDescent="0.25">
      <c r="A48" s="98" t="s">
        <v>67</v>
      </c>
      <c r="B48" s="98"/>
      <c r="C48" s="98"/>
      <c r="D48" s="98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210</v>
      </c>
    </row>
    <row r="50" spans="1:4" s="6" customFormat="1" ht="20.100000000000001" customHeight="1" x14ac:dyDescent="0.25">
      <c r="A50" s="98" t="s">
        <v>69</v>
      </c>
      <c r="B50" s="98"/>
      <c r="C50" s="98"/>
      <c r="D50" s="98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199</v>
      </c>
    </row>
    <row r="52" spans="1:4" s="6" customFormat="1" ht="20.100000000000001" customHeight="1" x14ac:dyDescent="0.25">
      <c r="A52" s="94" t="s">
        <v>71</v>
      </c>
      <c r="B52" s="94"/>
      <c r="C52" s="94"/>
      <c r="D52" s="94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199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98" t="s">
        <v>74</v>
      </c>
      <c r="B55" s="98"/>
      <c r="C55" s="98"/>
      <c r="D55" s="98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197</v>
      </c>
    </row>
    <row r="57" spans="1:4" s="6" customFormat="1" ht="20.100000000000001" customHeight="1" x14ac:dyDescent="0.25">
      <c r="A57" s="98" t="s">
        <v>76</v>
      </c>
      <c r="B57" s="98"/>
      <c r="C57" s="98"/>
      <c r="D57" s="98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19" t="s">
        <v>211</v>
      </c>
    </row>
    <row r="59" spans="1:4" s="6" customFormat="1" ht="20.100000000000001" customHeight="1" x14ac:dyDescent="0.25">
      <c r="A59" s="98" t="s">
        <v>78</v>
      </c>
      <c r="B59" s="98"/>
      <c r="C59" s="98"/>
      <c r="D59" s="98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197</v>
      </c>
    </row>
    <row r="61" spans="1:4" s="6" customFormat="1" ht="20.100000000000001" customHeight="1" x14ac:dyDescent="0.25">
      <c r="A61" s="98" t="s">
        <v>80</v>
      </c>
      <c r="B61" s="98"/>
      <c r="C61" s="98"/>
      <c r="D61" s="98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212</v>
      </c>
    </row>
    <row r="63" spans="1:4" s="6" customFormat="1" ht="20.100000000000001" customHeight="1" x14ac:dyDescent="0.25">
      <c r="A63" s="94" t="s">
        <v>86</v>
      </c>
      <c r="B63" s="94"/>
      <c r="C63" s="94"/>
      <c r="D63" s="94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197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0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5" t="s">
        <v>90</v>
      </c>
      <c r="B1" s="95"/>
      <c r="C1" s="95"/>
      <c r="D1" s="95"/>
    </row>
    <row r="2" spans="1:4" ht="16.5" thickBot="1" x14ac:dyDescent="0.3"/>
    <row r="3" spans="1:4" ht="35.1" customHeight="1" x14ac:dyDescent="0.25">
      <c r="A3" s="28" t="s">
        <v>0</v>
      </c>
      <c r="B3" s="29" t="s">
        <v>1</v>
      </c>
      <c r="C3" s="29" t="s">
        <v>2</v>
      </c>
      <c r="D3" s="30" t="s">
        <v>3</v>
      </c>
    </row>
    <row r="4" spans="1:4" s="6" customFormat="1" ht="35.1" customHeight="1" thickBot="1" x14ac:dyDescent="0.3">
      <c r="A4" s="25"/>
      <c r="B4" s="31" t="s">
        <v>4</v>
      </c>
      <c r="C4" s="26" t="s">
        <v>5</v>
      </c>
      <c r="D4" s="32">
        <v>42825</v>
      </c>
    </row>
    <row r="5" spans="1:4" s="6" customFormat="1" ht="51.75" customHeight="1" x14ac:dyDescent="0.25">
      <c r="A5" s="99">
        <v>1</v>
      </c>
      <c r="B5" s="21" t="s">
        <v>87</v>
      </c>
      <c r="C5" s="22" t="s">
        <v>5</v>
      </c>
      <c r="D5" s="23" t="s">
        <v>214</v>
      </c>
    </row>
    <row r="6" spans="1:4" s="6" customFormat="1" ht="20.100000000000001" customHeight="1" x14ac:dyDescent="0.25">
      <c r="A6" s="100"/>
      <c r="B6" s="7" t="s">
        <v>59</v>
      </c>
      <c r="C6" s="5" t="s">
        <v>5</v>
      </c>
      <c r="D6" s="24" t="s">
        <v>215</v>
      </c>
    </row>
    <row r="7" spans="1:4" s="6" customFormat="1" ht="36.75" customHeight="1" x14ac:dyDescent="0.25">
      <c r="A7" s="100"/>
      <c r="B7" s="7" t="s">
        <v>88</v>
      </c>
      <c r="C7" s="5" t="s">
        <v>13</v>
      </c>
      <c r="D7" s="41" t="s">
        <v>261</v>
      </c>
    </row>
    <row r="8" spans="1:4" s="6" customFormat="1" ht="32.25" customHeight="1" x14ac:dyDescent="0.25">
      <c r="A8" s="100"/>
      <c r="B8" s="3" t="s">
        <v>157</v>
      </c>
      <c r="C8" s="5" t="s">
        <v>5</v>
      </c>
      <c r="D8" s="24"/>
    </row>
    <row r="9" spans="1:4" s="6" customFormat="1" ht="34.5" customHeight="1" x14ac:dyDescent="0.25">
      <c r="A9" s="100"/>
      <c r="B9" s="3" t="s">
        <v>158</v>
      </c>
      <c r="C9" s="5" t="s">
        <v>5</v>
      </c>
      <c r="D9" s="24" t="s">
        <v>17</v>
      </c>
    </row>
    <row r="10" spans="1:4" s="6" customFormat="1" ht="20.100000000000001" customHeight="1" x14ac:dyDescent="0.25">
      <c r="A10" s="100"/>
      <c r="B10" s="3" t="s">
        <v>159</v>
      </c>
      <c r="C10" s="5" t="s">
        <v>5</v>
      </c>
      <c r="D10" s="24" t="s">
        <v>230</v>
      </c>
    </row>
    <row r="11" spans="1:4" s="6" customFormat="1" ht="20.100000000000001" customHeight="1" thickBot="1" x14ac:dyDescent="0.3">
      <c r="A11" s="101"/>
      <c r="B11" s="39" t="s">
        <v>89</v>
      </c>
      <c r="C11" s="26" t="s">
        <v>5</v>
      </c>
      <c r="D11" s="27" t="s">
        <v>250</v>
      </c>
    </row>
    <row r="12" spans="1:4" s="6" customFormat="1" ht="47.25" x14ac:dyDescent="0.25">
      <c r="A12" s="99">
        <v>2</v>
      </c>
      <c r="B12" s="21" t="s">
        <v>87</v>
      </c>
      <c r="C12" s="22" t="s">
        <v>5</v>
      </c>
      <c r="D12" s="23" t="s">
        <v>216</v>
      </c>
    </row>
    <row r="13" spans="1:4" s="6" customFormat="1" x14ac:dyDescent="0.25">
      <c r="A13" s="100"/>
      <c r="B13" s="7" t="s">
        <v>59</v>
      </c>
      <c r="C13" s="5" t="s">
        <v>5</v>
      </c>
      <c r="D13" s="24" t="s">
        <v>215</v>
      </c>
    </row>
    <row r="14" spans="1:4" s="6" customFormat="1" ht="30" x14ac:dyDescent="0.25">
      <c r="A14" s="100"/>
      <c r="B14" s="7" t="s">
        <v>88</v>
      </c>
      <c r="C14" s="5" t="s">
        <v>13</v>
      </c>
      <c r="D14" s="41" t="s">
        <v>261</v>
      </c>
    </row>
    <row r="15" spans="1:4" ht="31.5" x14ac:dyDescent="0.25">
      <c r="A15" s="100"/>
      <c r="B15" s="3" t="s">
        <v>157</v>
      </c>
      <c r="C15" s="5" t="s">
        <v>5</v>
      </c>
      <c r="D15" s="24"/>
    </row>
    <row r="16" spans="1:4" ht="31.5" x14ac:dyDescent="0.25">
      <c r="A16" s="100"/>
      <c r="B16" s="3" t="s">
        <v>158</v>
      </c>
      <c r="C16" s="5" t="s">
        <v>5</v>
      </c>
      <c r="D16" s="24" t="s">
        <v>17</v>
      </c>
    </row>
    <row r="17" spans="1:4" x14ac:dyDescent="0.25">
      <c r="A17" s="100"/>
      <c r="B17" s="3" t="s">
        <v>159</v>
      </c>
      <c r="C17" s="5" t="s">
        <v>5</v>
      </c>
      <c r="D17" s="24" t="s">
        <v>230</v>
      </c>
    </row>
    <row r="18" spans="1:4" ht="16.5" thickBot="1" x14ac:dyDescent="0.3">
      <c r="A18" s="101"/>
      <c r="B18" s="39" t="s">
        <v>89</v>
      </c>
      <c r="C18" s="26" t="s">
        <v>5</v>
      </c>
      <c r="D18" s="27" t="s">
        <v>250</v>
      </c>
    </row>
    <row r="19" spans="1:4" x14ac:dyDescent="0.25">
      <c r="A19" s="99">
        <v>3</v>
      </c>
      <c r="B19" s="21" t="s">
        <v>87</v>
      </c>
      <c r="C19" s="22" t="s">
        <v>5</v>
      </c>
      <c r="D19" s="23" t="s">
        <v>217</v>
      </c>
    </row>
    <row r="20" spans="1:4" x14ac:dyDescent="0.25">
      <c r="A20" s="100"/>
      <c r="B20" s="7" t="s">
        <v>59</v>
      </c>
      <c r="C20" s="5" t="s">
        <v>5</v>
      </c>
      <c r="D20" s="24" t="s">
        <v>225</v>
      </c>
    </row>
    <row r="21" spans="1:4" ht="30" x14ac:dyDescent="0.25">
      <c r="A21" s="100"/>
      <c r="B21" s="7" t="s">
        <v>88</v>
      </c>
      <c r="C21" s="5" t="s">
        <v>13</v>
      </c>
      <c r="D21" s="41" t="s">
        <v>261</v>
      </c>
    </row>
    <row r="22" spans="1:4" ht="31.5" x14ac:dyDescent="0.25">
      <c r="A22" s="100"/>
      <c r="B22" s="3" t="s">
        <v>157</v>
      </c>
      <c r="C22" s="5" t="s">
        <v>5</v>
      </c>
      <c r="D22" s="24"/>
    </row>
    <row r="23" spans="1:4" ht="31.5" x14ac:dyDescent="0.25">
      <c r="A23" s="100"/>
      <c r="B23" s="3" t="s">
        <v>158</v>
      </c>
      <c r="C23" s="5" t="s">
        <v>5</v>
      </c>
      <c r="D23" s="24" t="s">
        <v>17</v>
      </c>
    </row>
    <row r="24" spans="1:4" x14ac:dyDescent="0.25">
      <c r="A24" s="100"/>
      <c r="B24" s="3" t="s">
        <v>159</v>
      </c>
      <c r="C24" s="5" t="s">
        <v>5</v>
      </c>
      <c r="D24" s="24" t="s">
        <v>230</v>
      </c>
    </row>
    <row r="25" spans="1:4" ht="16.5" thickBot="1" x14ac:dyDescent="0.3">
      <c r="A25" s="101"/>
      <c r="B25" s="39" t="s">
        <v>89</v>
      </c>
      <c r="C25" s="26" t="s">
        <v>5</v>
      </c>
      <c r="D25" s="27" t="s">
        <v>250</v>
      </c>
    </row>
    <row r="26" spans="1:4" ht="31.5" x14ac:dyDescent="0.25">
      <c r="A26" s="99">
        <v>4</v>
      </c>
      <c r="B26" s="21" t="s">
        <v>87</v>
      </c>
      <c r="C26" s="22" t="s">
        <v>5</v>
      </c>
      <c r="D26" s="23" t="s">
        <v>218</v>
      </c>
    </row>
    <row r="27" spans="1:4" x14ac:dyDescent="0.25">
      <c r="A27" s="100"/>
      <c r="B27" s="7" t="s">
        <v>59</v>
      </c>
      <c r="C27" s="5" t="s">
        <v>5</v>
      </c>
      <c r="D27" s="24" t="s">
        <v>225</v>
      </c>
    </row>
    <row r="28" spans="1:4" ht="30" x14ac:dyDescent="0.25">
      <c r="A28" s="100"/>
      <c r="B28" s="7" t="s">
        <v>88</v>
      </c>
      <c r="C28" s="5" t="s">
        <v>13</v>
      </c>
      <c r="D28" s="41" t="s">
        <v>261</v>
      </c>
    </row>
    <row r="29" spans="1:4" ht="31.5" x14ac:dyDescent="0.25">
      <c r="A29" s="100"/>
      <c r="B29" s="3" t="s">
        <v>157</v>
      </c>
      <c r="C29" s="5" t="s">
        <v>5</v>
      </c>
      <c r="D29" s="24"/>
    </row>
    <row r="30" spans="1:4" ht="31.5" x14ac:dyDescent="0.25">
      <c r="A30" s="100"/>
      <c r="B30" s="3" t="s">
        <v>158</v>
      </c>
      <c r="C30" s="5" t="s">
        <v>5</v>
      </c>
      <c r="D30" s="24" t="s">
        <v>17</v>
      </c>
    </row>
    <row r="31" spans="1:4" x14ac:dyDescent="0.25">
      <c r="A31" s="100"/>
      <c r="B31" s="3" t="s">
        <v>159</v>
      </c>
      <c r="C31" s="5" t="s">
        <v>5</v>
      </c>
      <c r="D31" s="24" t="s">
        <v>247</v>
      </c>
    </row>
    <row r="32" spans="1:4" ht="16.5" thickBot="1" x14ac:dyDescent="0.3">
      <c r="A32" s="101"/>
      <c r="B32" s="39" t="s">
        <v>89</v>
      </c>
      <c r="C32" s="26" t="s">
        <v>5</v>
      </c>
      <c r="D32" s="27" t="s">
        <v>250</v>
      </c>
    </row>
    <row r="33" spans="1:4" ht="31.5" x14ac:dyDescent="0.25">
      <c r="A33" s="99">
        <v>5</v>
      </c>
      <c r="B33" s="21" t="s">
        <v>87</v>
      </c>
      <c r="C33" s="22" t="s">
        <v>5</v>
      </c>
      <c r="D33" s="23" t="s">
        <v>219</v>
      </c>
    </row>
    <row r="34" spans="1:4" x14ac:dyDescent="0.25">
      <c r="A34" s="100"/>
      <c r="B34" s="7" t="s">
        <v>59</v>
      </c>
      <c r="C34" s="5" t="s">
        <v>5</v>
      </c>
      <c r="D34" s="24"/>
    </row>
    <row r="35" spans="1:4" ht="30" x14ac:dyDescent="0.25">
      <c r="A35" s="100"/>
      <c r="B35" s="7" t="s">
        <v>88</v>
      </c>
      <c r="C35" s="5" t="s">
        <v>13</v>
      </c>
      <c r="D35" s="41" t="s">
        <v>261</v>
      </c>
    </row>
    <row r="36" spans="1:4" ht="31.5" x14ac:dyDescent="0.25">
      <c r="A36" s="100"/>
      <c r="B36" s="3" t="s">
        <v>157</v>
      </c>
      <c r="C36" s="5" t="s">
        <v>5</v>
      </c>
      <c r="D36" s="24"/>
    </row>
    <row r="37" spans="1:4" ht="31.5" x14ac:dyDescent="0.25">
      <c r="A37" s="100"/>
      <c r="B37" s="3" t="s">
        <v>158</v>
      </c>
      <c r="C37" s="5" t="s">
        <v>5</v>
      </c>
      <c r="D37" s="24" t="s">
        <v>17</v>
      </c>
    </row>
    <row r="38" spans="1:4" x14ac:dyDescent="0.25">
      <c r="A38" s="100"/>
      <c r="B38" s="3" t="s">
        <v>159</v>
      </c>
      <c r="C38" s="5" t="s">
        <v>5</v>
      </c>
      <c r="D38" s="24" t="s">
        <v>230</v>
      </c>
    </row>
    <row r="39" spans="1:4" ht="16.5" thickBot="1" x14ac:dyDescent="0.3">
      <c r="A39" s="101"/>
      <c r="B39" s="39" t="s">
        <v>89</v>
      </c>
      <c r="C39" s="26" t="s">
        <v>5</v>
      </c>
      <c r="D39" s="27" t="s">
        <v>250</v>
      </c>
    </row>
    <row r="40" spans="1:4" ht="47.25" x14ac:dyDescent="0.25">
      <c r="A40" s="99">
        <v>6</v>
      </c>
      <c r="B40" s="21" t="s">
        <v>87</v>
      </c>
      <c r="C40" s="22" t="s">
        <v>5</v>
      </c>
      <c r="D40" s="23" t="s">
        <v>220</v>
      </c>
    </row>
    <row r="41" spans="1:4" x14ac:dyDescent="0.25">
      <c r="A41" s="100"/>
      <c r="B41" s="7" t="s">
        <v>59</v>
      </c>
      <c r="C41" s="5" t="s">
        <v>5</v>
      </c>
      <c r="D41" s="24" t="s">
        <v>226</v>
      </c>
    </row>
    <row r="42" spans="1:4" ht="30" x14ac:dyDescent="0.25">
      <c r="A42" s="100"/>
      <c r="B42" s="7" t="s">
        <v>88</v>
      </c>
      <c r="C42" s="5" t="s">
        <v>13</v>
      </c>
      <c r="D42" s="41" t="s">
        <v>261</v>
      </c>
    </row>
    <row r="43" spans="1:4" ht="31.5" x14ac:dyDescent="0.25">
      <c r="A43" s="100"/>
      <c r="B43" s="3" t="s">
        <v>157</v>
      </c>
      <c r="C43" s="5" t="s">
        <v>5</v>
      </c>
      <c r="D43" s="24"/>
    </row>
    <row r="44" spans="1:4" ht="31.5" x14ac:dyDescent="0.25">
      <c r="A44" s="100"/>
      <c r="B44" s="3" t="s">
        <v>158</v>
      </c>
      <c r="C44" s="5" t="s">
        <v>5</v>
      </c>
      <c r="D44" s="24" t="s">
        <v>17</v>
      </c>
    </row>
    <row r="45" spans="1:4" x14ac:dyDescent="0.25">
      <c r="A45" s="100"/>
      <c r="B45" s="3" t="s">
        <v>159</v>
      </c>
      <c r="C45" s="5" t="s">
        <v>5</v>
      </c>
      <c r="D45" s="24" t="s">
        <v>230</v>
      </c>
    </row>
    <row r="46" spans="1:4" ht="16.5" thickBot="1" x14ac:dyDescent="0.3">
      <c r="A46" s="101"/>
      <c r="B46" s="39" t="s">
        <v>89</v>
      </c>
      <c r="C46" s="26" t="s">
        <v>5</v>
      </c>
      <c r="D46" s="27" t="s">
        <v>250</v>
      </c>
    </row>
    <row r="47" spans="1:4" x14ac:dyDescent="0.25">
      <c r="A47" s="99">
        <v>7</v>
      </c>
      <c r="B47" s="21" t="s">
        <v>87</v>
      </c>
      <c r="C47" s="22" t="s">
        <v>5</v>
      </c>
      <c r="D47" s="23" t="s">
        <v>221</v>
      </c>
    </row>
    <row r="48" spans="1:4" x14ac:dyDescent="0.25">
      <c r="A48" s="100"/>
      <c r="B48" s="7" t="s">
        <v>59</v>
      </c>
      <c r="C48" s="5" t="s">
        <v>5</v>
      </c>
      <c r="D48" s="24" t="s">
        <v>227</v>
      </c>
    </row>
    <row r="49" spans="1:4" ht="30" x14ac:dyDescent="0.25">
      <c r="A49" s="100"/>
      <c r="B49" s="7" t="s">
        <v>88</v>
      </c>
      <c r="C49" s="5" t="s">
        <v>13</v>
      </c>
      <c r="D49" s="41" t="s">
        <v>261</v>
      </c>
    </row>
    <row r="50" spans="1:4" ht="31.5" x14ac:dyDescent="0.25">
      <c r="A50" s="100"/>
      <c r="B50" s="3" t="s">
        <v>157</v>
      </c>
      <c r="C50" s="5" t="s">
        <v>5</v>
      </c>
      <c r="D50" s="24"/>
    </row>
    <row r="51" spans="1:4" ht="31.5" x14ac:dyDescent="0.25">
      <c r="A51" s="100"/>
      <c r="B51" s="3" t="s">
        <v>158</v>
      </c>
      <c r="C51" s="5" t="s">
        <v>5</v>
      </c>
      <c r="D51" s="24" t="s">
        <v>17</v>
      </c>
    </row>
    <row r="52" spans="1:4" x14ac:dyDescent="0.25">
      <c r="A52" s="100"/>
      <c r="B52" s="3" t="s">
        <v>159</v>
      </c>
      <c r="C52" s="5" t="s">
        <v>5</v>
      </c>
      <c r="D52" s="24" t="s">
        <v>230</v>
      </c>
    </row>
    <row r="53" spans="1:4" ht="16.5" thickBot="1" x14ac:dyDescent="0.3">
      <c r="A53" s="101"/>
      <c r="B53" s="39" t="s">
        <v>89</v>
      </c>
      <c r="C53" s="26" t="s">
        <v>5</v>
      </c>
      <c r="D53" s="27" t="s">
        <v>250</v>
      </c>
    </row>
    <row r="54" spans="1:4" x14ac:dyDescent="0.25">
      <c r="A54" s="99">
        <v>8</v>
      </c>
      <c r="B54" s="21" t="s">
        <v>87</v>
      </c>
      <c r="C54" s="22" t="s">
        <v>5</v>
      </c>
      <c r="D54" s="23" t="s">
        <v>222</v>
      </c>
    </row>
    <row r="55" spans="1:4" x14ac:dyDescent="0.25">
      <c r="A55" s="100"/>
      <c r="B55" s="7" t="s">
        <v>59</v>
      </c>
      <c r="C55" s="5" t="s">
        <v>5</v>
      </c>
      <c r="D55" s="24" t="s">
        <v>225</v>
      </c>
    </row>
    <row r="56" spans="1:4" ht="30" x14ac:dyDescent="0.25">
      <c r="A56" s="100"/>
      <c r="B56" s="7" t="s">
        <v>88</v>
      </c>
      <c r="C56" s="5" t="s">
        <v>13</v>
      </c>
      <c r="D56" s="41" t="s">
        <v>261</v>
      </c>
    </row>
    <row r="57" spans="1:4" ht="31.5" x14ac:dyDescent="0.25">
      <c r="A57" s="100"/>
      <c r="B57" s="3" t="s">
        <v>157</v>
      </c>
      <c r="C57" s="5" t="s">
        <v>5</v>
      </c>
      <c r="D57" s="24"/>
    </row>
    <row r="58" spans="1:4" ht="31.5" x14ac:dyDescent="0.25">
      <c r="A58" s="100"/>
      <c r="B58" s="3" t="s">
        <v>158</v>
      </c>
      <c r="C58" s="5" t="s">
        <v>5</v>
      </c>
      <c r="D58" s="24" t="s">
        <v>17</v>
      </c>
    </row>
    <row r="59" spans="1:4" x14ac:dyDescent="0.25">
      <c r="A59" s="100"/>
      <c r="B59" s="3" t="s">
        <v>159</v>
      </c>
      <c r="C59" s="5" t="s">
        <v>5</v>
      </c>
      <c r="D59" s="24" t="s">
        <v>231</v>
      </c>
    </row>
    <row r="60" spans="1:4" ht="16.5" thickBot="1" x14ac:dyDescent="0.3">
      <c r="A60" s="101"/>
      <c r="B60" s="39" t="s">
        <v>89</v>
      </c>
      <c r="C60" s="26" t="s">
        <v>5</v>
      </c>
      <c r="D60" s="27" t="s">
        <v>250</v>
      </c>
    </row>
    <row r="61" spans="1:4" x14ac:dyDescent="0.25">
      <c r="A61" s="99">
        <v>9</v>
      </c>
      <c r="B61" s="21" t="s">
        <v>87</v>
      </c>
      <c r="C61" s="22" t="s">
        <v>5</v>
      </c>
      <c r="D61" s="23" t="s">
        <v>223</v>
      </c>
    </row>
    <row r="62" spans="1:4" x14ac:dyDescent="0.25">
      <c r="A62" s="100"/>
      <c r="B62" s="7" t="s">
        <v>59</v>
      </c>
      <c r="C62" s="5" t="s">
        <v>5</v>
      </c>
      <c r="D62" s="24" t="s">
        <v>228</v>
      </c>
    </row>
    <row r="63" spans="1:4" ht="30" x14ac:dyDescent="0.25">
      <c r="A63" s="100"/>
      <c r="B63" s="7" t="s">
        <v>88</v>
      </c>
      <c r="C63" s="5" t="s">
        <v>13</v>
      </c>
      <c r="D63" s="41" t="s">
        <v>261</v>
      </c>
    </row>
    <row r="64" spans="1:4" ht="31.5" x14ac:dyDescent="0.25">
      <c r="A64" s="100"/>
      <c r="B64" s="3" t="s">
        <v>157</v>
      </c>
      <c r="C64" s="5" t="s">
        <v>5</v>
      </c>
      <c r="D64" s="24"/>
    </row>
    <row r="65" spans="1:4" ht="31.5" x14ac:dyDescent="0.25">
      <c r="A65" s="100"/>
      <c r="B65" s="3" t="s">
        <v>158</v>
      </c>
      <c r="C65" s="5" t="s">
        <v>5</v>
      </c>
      <c r="D65" s="24" t="s">
        <v>17</v>
      </c>
    </row>
    <row r="66" spans="1:4" x14ac:dyDescent="0.25">
      <c r="A66" s="100"/>
      <c r="B66" s="3" t="s">
        <v>159</v>
      </c>
      <c r="C66" s="5" t="s">
        <v>5</v>
      </c>
      <c r="D66" s="24" t="s">
        <v>230</v>
      </c>
    </row>
    <row r="67" spans="1:4" ht="16.5" thickBot="1" x14ac:dyDescent="0.3">
      <c r="A67" s="101"/>
      <c r="B67" s="39" t="s">
        <v>89</v>
      </c>
      <c r="C67" s="26" t="s">
        <v>5</v>
      </c>
      <c r="D67" s="27" t="s">
        <v>250</v>
      </c>
    </row>
    <row r="68" spans="1:4" x14ac:dyDescent="0.25">
      <c r="A68" s="99">
        <v>10</v>
      </c>
      <c r="B68" s="21" t="s">
        <v>87</v>
      </c>
      <c r="C68" s="22" t="s">
        <v>5</v>
      </c>
      <c r="D68" s="23" t="s">
        <v>224</v>
      </c>
    </row>
    <row r="69" spans="1:4" x14ac:dyDescent="0.25">
      <c r="A69" s="100"/>
      <c r="B69" s="7" t="s">
        <v>59</v>
      </c>
      <c r="C69" s="5" t="s">
        <v>5</v>
      </c>
      <c r="D69" s="24" t="s">
        <v>229</v>
      </c>
    </row>
    <row r="70" spans="1:4" ht="30" x14ac:dyDescent="0.25">
      <c r="A70" s="100"/>
      <c r="B70" s="7" t="s">
        <v>88</v>
      </c>
      <c r="C70" s="5" t="s">
        <v>13</v>
      </c>
      <c r="D70" s="41" t="s">
        <v>261</v>
      </c>
    </row>
    <row r="71" spans="1:4" ht="31.5" x14ac:dyDescent="0.25">
      <c r="A71" s="100"/>
      <c r="B71" s="3" t="s">
        <v>157</v>
      </c>
      <c r="C71" s="5" t="s">
        <v>5</v>
      </c>
      <c r="D71" s="24"/>
    </row>
    <row r="72" spans="1:4" ht="31.5" x14ac:dyDescent="0.25">
      <c r="A72" s="100"/>
      <c r="B72" s="3" t="s">
        <v>158</v>
      </c>
      <c r="C72" s="5" t="s">
        <v>5</v>
      </c>
      <c r="D72" s="24" t="s">
        <v>17</v>
      </c>
    </row>
    <row r="73" spans="1:4" x14ac:dyDescent="0.25">
      <c r="A73" s="100"/>
      <c r="B73" s="3" t="s">
        <v>159</v>
      </c>
      <c r="C73" s="5" t="s">
        <v>5</v>
      </c>
      <c r="D73" s="24" t="s">
        <v>230</v>
      </c>
    </row>
    <row r="74" spans="1:4" ht="16.5" thickBot="1" x14ac:dyDescent="0.3">
      <c r="A74" s="101"/>
      <c r="B74" s="39" t="s">
        <v>89</v>
      </c>
      <c r="C74" s="26" t="s">
        <v>5</v>
      </c>
      <c r="D74" s="27" t="s">
        <v>250</v>
      </c>
    </row>
    <row r="75" spans="1:4" ht="17.25" customHeight="1" x14ac:dyDescent="0.25">
      <c r="A75" s="99">
        <v>11</v>
      </c>
      <c r="B75" s="21" t="s">
        <v>87</v>
      </c>
      <c r="C75" s="22" t="s">
        <v>5</v>
      </c>
      <c r="D75" s="23" t="s">
        <v>248</v>
      </c>
    </row>
    <row r="76" spans="1:4" x14ac:dyDescent="0.25">
      <c r="A76" s="100"/>
      <c r="B76" s="7" t="s">
        <v>59</v>
      </c>
      <c r="C76" s="5" t="s">
        <v>5</v>
      </c>
      <c r="D76" s="24"/>
    </row>
    <row r="77" spans="1:4" ht="30" x14ac:dyDescent="0.25">
      <c r="A77" s="100"/>
      <c r="B77" s="7" t="s">
        <v>88</v>
      </c>
      <c r="C77" s="5" t="s">
        <v>13</v>
      </c>
      <c r="D77" s="41" t="s">
        <v>261</v>
      </c>
    </row>
    <row r="78" spans="1:4" ht="31.5" x14ac:dyDescent="0.25">
      <c r="A78" s="100"/>
      <c r="B78" s="3" t="s">
        <v>157</v>
      </c>
      <c r="C78" s="5" t="s">
        <v>5</v>
      </c>
      <c r="D78" s="24"/>
    </row>
    <row r="79" spans="1:4" ht="31.5" x14ac:dyDescent="0.25">
      <c r="A79" s="100"/>
      <c r="B79" s="3" t="s">
        <v>158</v>
      </c>
      <c r="C79" s="5" t="s">
        <v>5</v>
      </c>
      <c r="D79" s="24" t="s">
        <v>17</v>
      </c>
    </row>
    <row r="80" spans="1:4" x14ac:dyDescent="0.25">
      <c r="A80" s="100"/>
      <c r="B80" s="3" t="s">
        <v>159</v>
      </c>
      <c r="C80" s="5" t="s">
        <v>5</v>
      </c>
      <c r="D80" s="24" t="s">
        <v>249</v>
      </c>
    </row>
    <row r="81" spans="1:4" ht="16.5" thickBot="1" x14ac:dyDescent="0.3">
      <c r="A81" s="101"/>
      <c r="B81" s="39" t="s">
        <v>89</v>
      </c>
      <c r="C81" s="26" t="s">
        <v>5</v>
      </c>
      <c r="D81" s="27" t="s">
        <v>250</v>
      </c>
    </row>
    <row r="82" spans="1:4" ht="31.5" x14ac:dyDescent="0.25">
      <c r="A82" s="99">
        <v>12</v>
      </c>
      <c r="B82" s="21" t="s">
        <v>87</v>
      </c>
      <c r="C82" s="22" t="s">
        <v>5</v>
      </c>
      <c r="D82" s="23" t="s">
        <v>251</v>
      </c>
    </row>
    <row r="83" spans="1:4" x14ac:dyDescent="0.25">
      <c r="A83" s="100"/>
      <c r="B83" s="7" t="s">
        <v>59</v>
      </c>
      <c r="C83" s="5" t="s">
        <v>5</v>
      </c>
      <c r="D83" s="24" t="s">
        <v>253</v>
      </c>
    </row>
    <row r="84" spans="1:4" x14ac:dyDescent="0.25">
      <c r="A84" s="100"/>
      <c r="B84" s="7" t="s">
        <v>88</v>
      </c>
      <c r="C84" s="5" t="s">
        <v>13</v>
      </c>
      <c r="D84" s="24">
        <v>600</v>
      </c>
    </row>
    <row r="85" spans="1:4" ht="31.5" x14ac:dyDescent="0.25">
      <c r="A85" s="100"/>
      <c r="B85" s="3" t="s">
        <v>157</v>
      </c>
      <c r="C85" s="5" t="s">
        <v>5</v>
      </c>
      <c r="D85" s="33">
        <v>41275</v>
      </c>
    </row>
    <row r="86" spans="1:4" ht="31.5" x14ac:dyDescent="0.25">
      <c r="A86" s="100"/>
      <c r="B86" s="3" t="s">
        <v>158</v>
      </c>
      <c r="C86" s="5" t="s">
        <v>5</v>
      </c>
      <c r="D86" s="24" t="s">
        <v>17</v>
      </c>
    </row>
    <row r="87" spans="1:4" x14ac:dyDescent="0.25">
      <c r="A87" s="100"/>
      <c r="B87" s="3" t="s">
        <v>159</v>
      </c>
      <c r="C87" s="5" t="s">
        <v>5</v>
      </c>
      <c r="D87" s="24" t="s">
        <v>252</v>
      </c>
    </row>
    <row r="88" spans="1:4" ht="16.5" thickBot="1" x14ac:dyDescent="0.3">
      <c r="A88" s="101"/>
      <c r="B88" s="39" t="s">
        <v>89</v>
      </c>
      <c r="C88" s="26" t="s">
        <v>5</v>
      </c>
      <c r="D88" s="27" t="s">
        <v>250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F6" sqref="F6"/>
    </sheetView>
  </sheetViews>
  <sheetFormatPr defaultRowHeight="15.75" x14ac:dyDescent="0.25"/>
  <cols>
    <col min="1" max="1" width="5.85546875" style="20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5" t="s">
        <v>100</v>
      </c>
      <c r="B1" s="95"/>
      <c r="C1" s="95"/>
      <c r="D1" s="95"/>
    </row>
    <row r="2" spans="1:4" x14ac:dyDescent="0.25">
      <c r="A2" s="1"/>
    </row>
    <row r="3" spans="1:4" ht="35.1" customHeight="1" thickBot="1" x14ac:dyDescent="0.3">
      <c r="A3" s="48" t="s">
        <v>0</v>
      </c>
      <c r="B3" s="48" t="s">
        <v>1</v>
      </c>
      <c r="C3" s="48" t="s">
        <v>2</v>
      </c>
      <c r="D3" s="48" t="s">
        <v>3</v>
      </c>
    </row>
    <row r="4" spans="1:4" s="6" customFormat="1" ht="20.100000000000001" customHeight="1" x14ac:dyDescent="0.25">
      <c r="A4" s="49" t="s">
        <v>8</v>
      </c>
      <c r="B4" s="50" t="s">
        <v>4</v>
      </c>
      <c r="C4" s="22" t="s">
        <v>5</v>
      </c>
      <c r="D4" s="51">
        <v>43070</v>
      </c>
    </row>
    <row r="5" spans="1:4" s="6" customFormat="1" ht="20.100000000000001" customHeight="1" x14ac:dyDescent="0.25">
      <c r="A5" s="52"/>
      <c r="B5" s="7" t="s">
        <v>91</v>
      </c>
      <c r="C5" s="5" t="s">
        <v>5</v>
      </c>
      <c r="D5" s="24" t="s">
        <v>232</v>
      </c>
    </row>
    <row r="6" spans="1:4" s="6" customFormat="1" ht="37.5" customHeight="1" x14ac:dyDescent="0.25">
      <c r="A6" s="52"/>
      <c r="B6" s="7" t="s">
        <v>92</v>
      </c>
      <c r="C6" s="5" t="s">
        <v>5</v>
      </c>
      <c r="D6" s="24" t="s">
        <v>233</v>
      </c>
    </row>
    <row r="7" spans="1:4" s="6" customFormat="1" ht="20.100000000000001" customHeight="1" x14ac:dyDescent="0.25">
      <c r="A7" s="52"/>
      <c r="B7" s="3" t="s">
        <v>59</v>
      </c>
      <c r="C7" s="5" t="s">
        <v>5</v>
      </c>
      <c r="D7" s="24" t="s">
        <v>227</v>
      </c>
    </row>
    <row r="8" spans="1:4" s="6" customFormat="1" ht="20.100000000000001" customHeight="1" x14ac:dyDescent="0.25">
      <c r="A8" s="52"/>
      <c r="B8" s="3" t="s">
        <v>93</v>
      </c>
      <c r="C8" s="5" t="s">
        <v>13</v>
      </c>
      <c r="D8" s="24">
        <v>11.67</v>
      </c>
    </row>
    <row r="9" spans="1:4" s="6" customFormat="1" ht="35.1" customHeight="1" x14ac:dyDescent="0.25">
      <c r="A9" s="52"/>
      <c r="B9" s="7" t="s">
        <v>94</v>
      </c>
      <c r="C9" s="5" t="s">
        <v>5</v>
      </c>
      <c r="D9" s="53" t="s">
        <v>234</v>
      </c>
    </row>
    <row r="10" spans="1:4" s="6" customFormat="1" ht="35.1" customHeight="1" x14ac:dyDescent="0.25">
      <c r="A10" s="52"/>
      <c r="B10" s="3" t="s">
        <v>95</v>
      </c>
      <c r="C10" s="5" t="s">
        <v>5</v>
      </c>
      <c r="D10" s="53" t="s">
        <v>235</v>
      </c>
    </row>
    <row r="11" spans="1:4" s="6" customFormat="1" ht="157.5" customHeight="1" x14ac:dyDescent="0.25">
      <c r="A11" s="52"/>
      <c r="B11" s="3" t="s">
        <v>96</v>
      </c>
      <c r="C11" s="5" t="s">
        <v>5</v>
      </c>
      <c r="D11" s="24" t="s">
        <v>275</v>
      </c>
    </row>
    <row r="12" spans="1:4" s="6" customFormat="1" ht="20.100000000000001" customHeight="1" x14ac:dyDescent="0.25">
      <c r="A12" s="52"/>
      <c r="B12" s="7" t="s">
        <v>97</v>
      </c>
      <c r="C12" s="5" t="s">
        <v>5</v>
      </c>
      <c r="D12" s="33">
        <v>42339</v>
      </c>
    </row>
    <row r="13" spans="1:4" s="6" customFormat="1" ht="33" customHeight="1" x14ac:dyDescent="0.25">
      <c r="A13" s="52"/>
      <c r="B13" s="7" t="s">
        <v>160</v>
      </c>
      <c r="C13" s="5" t="s">
        <v>5</v>
      </c>
      <c r="D13" s="24" t="s">
        <v>236</v>
      </c>
    </row>
    <row r="14" spans="1:4" s="6" customFormat="1" ht="33" customHeight="1" x14ac:dyDescent="0.25">
      <c r="A14" s="52"/>
      <c r="B14" s="7" t="s">
        <v>161</v>
      </c>
      <c r="C14" s="5" t="s">
        <v>5</v>
      </c>
      <c r="D14" s="24">
        <v>2.8000000000000001E-2</v>
      </c>
    </row>
    <row r="15" spans="1:4" s="6" customFormat="1" ht="35.25" customHeight="1" x14ac:dyDescent="0.25">
      <c r="A15" s="103" t="s">
        <v>99</v>
      </c>
      <c r="B15" s="104"/>
      <c r="C15" s="104"/>
      <c r="D15" s="105"/>
    </row>
    <row r="16" spans="1:4" s="6" customFormat="1" ht="161.25" customHeight="1" thickBot="1" x14ac:dyDescent="0.3">
      <c r="A16" s="54"/>
      <c r="B16" s="34" t="s">
        <v>99</v>
      </c>
      <c r="C16" s="26" t="s">
        <v>5</v>
      </c>
      <c r="D16" s="27" t="s">
        <v>276</v>
      </c>
    </row>
    <row r="17" spans="1:4" x14ac:dyDescent="0.25">
      <c r="A17" s="49">
        <v>2</v>
      </c>
      <c r="B17" s="50" t="s">
        <v>4</v>
      </c>
      <c r="C17" s="22" t="s">
        <v>5</v>
      </c>
      <c r="D17" s="51">
        <v>42339</v>
      </c>
    </row>
    <row r="18" spans="1:4" x14ac:dyDescent="0.25">
      <c r="A18" s="52"/>
      <c r="B18" s="7" t="s">
        <v>91</v>
      </c>
      <c r="C18" s="5" t="s">
        <v>5</v>
      </c>
      <c r="D18" s="24" t="s">
        <v>237</v>
      </c>
    </row>
    <row r="19" spans="1:4" ht="31.5" x14ac:dyDescent="0.25">
      <c r="A19" s="52"/>
      <c r="B19" s="7" t="s">
        <v>92</v>
      </c>
      <c r="C19" s="5" t="s">
        <v>5</v>
      </c>
      <c r="D19" s="24" t="s">
        <v>233</v>
      </c>
    </row>
    <row r="20" spans="1:4" x14ac:dyDescent="0.25">
      <c r="A20" s="52"/>
      <c r="B20" s="3" t="s">
        <v>59</v>
      </c>
      <c r="C20" s="5" t="s">
        <v>5</v>
      </c>
      <c r="D20" s="24" t="s">
        <v>227</v>
      </c>
    </row>
    <row r="21" spans="1:4" x14ac:dyDescent="0.25">
      <c r="A21" s="52"/>
      <c r="B21" s="3" t="s">
        <v>93</v>
      </c>
      <c r="C21" s="5" t="s">
        <v>13</v>
      </c>
      <c r="D21" s="24">
        <v>77.41</v>
      </c>
    </row>
    <row r="22" spans="1:4" ht="94.5" x14ac:dyDescent="0.25">
      <c r="A22" s="52"/>
      <c r="B22" s="7" t="s">
        <v>94</v>
      </c>
      <c r="C22" s="5" t="s">
        <v>5</v>
      </c>
      <c r="D22" s="53" t="s">
        <v>245</v>
      </c>
    </row>
    <row r="23" spans="1:4" ht="31.5" x14ac:dyDescent="0.25">
      <c r="A23" s="52"/>
      <c r="B23" s="3" t="s">
        <v>95</v>
      </c>
      <c r="C23" s="5" t="s">
        <v>5</v>
      </c>
      <c r="D23" s="53" t="s">
        <v>239</v>
      </c>
    </row>
    <row r="24" spans="1:4" ht="63" x14ac:dyDescent="0.25">
      <c r="A24" s="52"/>
      <c r="B24" s="3" t="s">
        <v>96</v>
      </c>
      <c r="C24" s="5" t="s">
        <v>5</v>
      </c>
      <c r="D24" s="24" t="s">
        <v>277</v>
      </c>
    </row>
    <row r="25" spans="1:4" x14ac:dyDescent="0.25">
      <c r="A25" s="52"/>
      <c r="B25" s="7" t="s">
        <v>97</v>
      </c>
      <c r="C25" s="5" t="s">
        <v>5</v>
      </c>
      <c r="D25" s="33" t="s">
        <v>278</v>
      </c>
    </row>
    <row r="26" spans="1:4" ht="31.5" x14ac:dyDescent="0.25">
      <c r="A26" s="52"/>
      <c r="B26" s="40" t="s">
        <v>160</v>
      </c>
      <c r="C26" s="5" t="s">
        <v>5</v>
      </c>
      <c r="D26" s="24" t="s">
        <v>254</v>
      </c>
    </row>
    <row r="27" spans="1:4" ht="31.5" x14ac:dyDescent="0.25">
      <c r="A27" s="52"/>
      <c r="B27" s="7" t="s">
        <v>161</v>
      </c>
      <c r="C27" s="5" t="s">
        <v>5</v>
      </c>
      <c r="D27" s="24">
        <v>2.8000000000000001E-2</v>
      </c>
    </row>
    <row r="28" spans="1:4" ht="15.75" customHeight="1" x14ac:dyDescent="0.25">
      <c r="A28" s="103" t="s">
        <v>99</v>
      </c>
      <c r="B28" s="104"/>
      <c r="C28" s="104"/>
      <c r="D28" s="105"/>
    </row>
    <row r="29" spans="1:4" ht="79.5" thickBot="1" x14ac:dyDescent="0.3">
      <c r="A29" s="54"/>
      <c r="B29" s="34" t="s">
        <v>99</v>
      </c>
      <c r="C29" s="26" t="s">
        <v>5</v>
      </c>
      <c r="D29" s="27" t="s">
        <v>276</v>
      </c>
    </row>
    <row r="30" spans="1:4" x14ac:dyDescent="0.25">
      <c r="A30" s="49">
        <v>3</v>
      </c>
      <c r="B30" s="50" t="s">
        <v>4</v>
      </c>
      <c r="C30" s="22" t="s">
        <v>5</v>
      </c>
      <c r="D30" s="51">
        <v>42339</v>
      </c>
    </row>
    <row r="31" spans="1:4" x14ac:dyDescent="0.25">
      <c r="A31" s="52"/>
      <c r="B31" s="7" t="s">
        <v>91</v>
      </c>
      <c r="C31" s="5" t="s">
        <v>5</v>
      </c>
      <c r="D31" s="24" t="s">
        <v>240</v>
      </c>
    </row>
    <row r="32" spans="1:4" ht="31.5" x14ac:dyDescent="0.25">
      <c r="A32" s="52"/>
      <c r="B32" s="7" t="s">
        <v>92</v>
      </c>
      <c r="C32" s="5" t="s">
        <v>5</v>
      </c>
      <c r="D32" s="24" t="s">
        <v>233</v>
      </c>
    </row>
    <row r="33" spans="1:4" x14ac:dyDescent="0.25">
      <c r="A33" s="52"/>
      <c r="B33" s="3" t="s">
        <v>59</v>
      </c>
      <c r="C33" s="5" t="s">
        <v>5</v>
      </c>
      <c r="D33" s="24" t="s">
        <v>241</v>
      </c>
    </row>
    <row r="34" spans="1:4" x14ac:dyDescent="0.25">
      <c r="A34" s="52"/>
      <c r="B34" s="3" t="s">
        <v>93</v>
      </c>
      <c r="C34" s="5" t="s">
        <v>13</v>
      </c>
      <c r="D34" s="24">
        <v>114.1</v>
      </c>
    </row>
    <row r="35" spans="1:4" ht="94.5" x14ac:dyDescent="0.25">
      <c r="A35" s="52"/>
      <c r="B35" s="7" t="s">
        <v>94</v>
      </c>
      <c r="C35" s="5" t="s">
        <v>5</v>
      </c>
      <c r="D35" s="53" t="s">
        <v>245</v>
      </c>
    </row>
    <row r="36" spans="1:4" ht="31.5" x14ac:dyDescent="0.25">
      <c r="A36" s="52"/>
      <c r="B36" s="3" t="s">
        <v>95</v>
      </c>
      <c r="C36" s="5" t="s">
        <v>5</v>
      </c>
      <c r="D36" s="53" t="s">
        <v>239</v>
      </c>
    </row>
    <row r="37" spans="1:4" ht="63" x14ac:dyDescent="0.25">
      <c r="A37" s="52"/>
      <c r="B37" s="3" t="s">
        <v>96</v>
      </c>
      <c r="C37" s="5" t="s">
        <v>5</v>
      </c>
      <c r="D37" s="24" t="s">
        <v>279</v>
      </c>
    </row>
    <row r="38" spans="1:4" x14ac:dyDescent="0.25">
      <c r="A38" s="52"/>
      <c r="B38" s="7" t="s">
        <v>97</v>
      </c>
      <c r="C38" s="5" t="s">
        <v>5</v>
      </c>
      <c r="D38" s="33">
        <v>42339</v>
      </c>
    </row>
    <row r="39" spans="1:4" ht="31.5" x14ac:dyDescent="0.25">
      <c r="A39" s="52"/>
      <c r="B39" s="40" t="s">
        <v>160</v>
      </c>
      <c r="C39" s="5" t="s">
        <v>5</v>
      </c>
      <c r="D39" s="24">
        <v>2.7E-2</v>
      </c>
    </row>
    <row r="40" spans="1:4" ht="31.5" x14ac:dyDescent="0.25">
      <c r="A40" s="52"/>
      <c r="B40" s="40" t="s">
        <v>161</v>
      </c>
      <c r="C40" s="5" t="s">
        <v>5</v>
      </c>
      <c r="D40" s="55">
        <v>2.8000000000000001E-2</v>
      </c>
    </row>
    <row r="41" spans="1:4" ht="15.75" customHeight="1" x14ac:dyDescent="0.25">
      <c r="A41" s="103" t="s">
        <v>99</v>
      </c>
      <c r="B41" s="104"/>
      <c r="C41" s="104"/>
      <c r="D41" s="105"/>
    </row>
    <row r="42" spans="1:4" ht="79.5" thickBot="1" x14ac:dyDescent="0.3">
      <c r="A42" s="54"/>
      <c r="B42" s="34" t="s">
        <v>99</v>
      </c>
      <c r="C42" s="26" t="s">
        <v>5</v>
      </c>
      <c r="D42" s="27" t="s">
        <v>276</v>
      </c>
    </row>
    <row r="43" spans="1:4" ht="21" customHeight="1" x14ac:dyDescent="0.25">
      <c r="A43" s="49">
        <v>4</v>
      </c>
      <c r="B43" s="50" t="s">
        <v>4</v>
      </c>
      <c r="C43" s="22" t="s">
        <v>5</v>
      </c>
      <c r="D43" s="51">
        <v>42339</v>
      </c>
    </row>
    <row r="44" spans="1:4" x14ac:dyDescent="0.25">
      <c r="A44" s="52"/>
      <c r="B44" s="7" t="s">
        <v>91</v>
      </c>
      <c r="C44" s="5" t="s">
        <v>5</v>
      </c>
      <c r="D44" s="24" t="s">
        <v>242</v>
      </c>
    </row>
    <row r="45" spans="1:4" ht="31.5" x14ac:dyDescent="0.25">
      <c r="A45" s="52"/>
      <c r="B45" s="7" t="s">
        <v>92</v>
      </c>
      <c r="C45" s="5" t="s">
        <v>5</v>
      </c>
      <c r="D45" s="24" t="s">
        <v>233</v>
      </c>
    </row>
    <row r="46" spans="1:4" x14ac:dyDescent="0.25">
      <c r="A46" s="52"/>
      <c r="B46" s="3" t="s">
        <v>59</v>
      </c>
      <c r="C46" s="5" t="s">
        <v>5</v>
      </c>
      <c r="D46" s="24" t="s">
        <v>227</v>
      </c>
    </row>
    <row r="47" spans="1:4" x14ac:dyDescent="0.25">
      <c r="A47" s="52"/>
      <c r="B47" s="3" t="s">
        <v>93</v>
      </c>
      <c r="C47" s="5" t="s">
        <v>13</v>
      </c>
      <c r="D47" s="24">
        <v>12.59</v>
      </c>
    </row>
    <row r="48" spans="1:4" ht="31.5" x14ac:dyDescent="0.25">
      <c r="A48" s="52"/>
      <c r="B48" s="7" t="s">
        <v>94</v>
      </c>
      <c r="C48" s="5" t="s">
        <v>5</v>
      </c>
      <c r="D48" s="53" t="s">
        <v>234</v>
      </c>
    </row>
    <row r="49" spans="1:4" ht="31.5" x14ac:dyDescent="0.25">
      <c r="A49" s="52"/>
      <c r="B49" s="3" t="s">
        <v>95</v>
      </c>
      <c r="C49" s="5" t="s">
        <v>5</v>
      </c>
      <c r="D49" s="53" t="s">
        <v>235</v>
      </c>
    </row>
    <row r="50" spans="1:4" ht="78.75" x14ac:dyDescent="0.25">
      <c r="A50" s="52"/>
      <c r="B50" s="3" t="s">
        <v>96</v>
      </c>
      <c r="C50" s="5" t="s">
        <v>5</v>
      </c>
      <c r="D50" s="24" t="s">
        <v>280</v>
      </c>
    </row>
    <row r="51" spans="1:4" x14ac:dyDescent="0.25">
      <c r="A51" s="52"/>
      <c r="B51" s="7" t="s">
        <v>97</v>
      </c>
      <c r="C51" s="5" t="s">
        <v>5</v>
      </c>
      <c r="D51" s="33">
        <v>42339</v>
      </c>
    </row>
    <row r="52" spans="1:4" ht="31.5" x14ac:dyDescent="0.25">
      <c r="A52" s="52"/>
      <c r="B52" s="40" t="s">
        <v>160</v>
      </c>
      <c r="C52" s="5" t="s">
        <v>5</v>
      </c>
      <c r="D52" s="24">
        <v>9.31</v>
      </c>
    </row>
    <row r="53" spans="1:4" ht="31.5" x14ac:dyDescent="0.25">
      <c r="A53" s="52"/>
      <c r="B53" s="7" t="s">
        <v>161</v>
      </c>
      <c r="C53" s="5" t="s">
        <v>5</v>
      </c>
      <c r="D53" s="24">
        <v>0</v>
      </c>
    </row>
    <row r="54" spans="1:4" ht="15.75" customHeight="1" x14ac:dyDescent="0.25">
      <c r="A54" s="103" t="s">
        <v>99</v>
      </c>
      <c r="B54" s="104"/>
      <c r="C54" s="104"/>
      <c r="D54" s="105"/>
    </row>
    <row r="55" spans="1:4" ht="79.5" thickBot="1" x14ac:dyDescent="0.3">
      <c r="A55" s="54"/>
      <c r="B55" s="34" t="s">
        <v>99</v>
      </c>
      <c r="C55" s="26" t="s">
        <v>5</v>
      </c>
      <c r="D55" s="27" t="s">
        <v>276</v>
      </c>
    </row>
    <row r="56" spans="1:4" x14ac:dyDescent="0.25">
      <c r="A56" s="49">
        <v>5</v>
      </c>
      <c r="B56" s="50" t="s">
        <v>4</v>
      </c>
      <c r="C56" s="22" t="s">
        <v>5</v>
      </c>
      <c r="D56" s="51" t="s">
        <v>278</v>
      </c>
    </row>
    <row r="57" spans="1:4" x14ac:dyDescent="0.25">
      <c r="A57" s="52"/>
      <c r="B57" s="7" t="s">
        <v>91</v>
      </c>
      <c r="C57" s="5" t="s">
        <v>5</v>
      </c>
      <c r="D57" s="24" t="s">
        <v>243</v>
      </c>
    </row>
    <row r="58" spans="1:4" ht="31.5" x14ac:dyDescent="0.25">
      <c r="A58" s="52"/>
      <c r="B58" s="7" t="s">
        <v>92</v>
      </c>
      <c r="C58" s="5" t="s">
        <v>5</v>
      </c>
      <c r="D58" s="24" t="s">
        <v>233</v>
      </c>
    </row>
    <row r="59" spans="1:4" x14ac:dyDescent="0.25">
      <c r="A59" s="52"/>
      <c r="B59" s="3" t="s">
        <v>59</v>
      </c>
      <c r="C59" s="5" t="s">
        <v>5</v>
      </c>
      <c r="D59" s="24" t="s">
        <v>244</v>
      </c>
    </row>
    <row r="60" spans="1:4" x14ac:dyDescent="0.25">
      <c r="A60" s="52"/>
      <c r="B60" s="3" t="s">
        <v>93</v>
      </c>
      <c r="C60" s="5" t="s">
        <v>13</v>
      </c>
      <c r="D60" s="24">
        <v>0.92</v>
      </c>
    </row>
    <row r="61" spans="1:4" ht="63" x14ac:dyDescent="0.25">
      <c r="A61" s="52"/>
      <c r="B61" s="7" t="s">
        <v>94</v>
      </c>
      <c r="C61" s="5" t="s">
        <v>5</v>
      </c>
      <c r="D61" s="53" t="s">
        <v>238</v>
      </c>
    </row>
    <row r="62" spans="1:4" ht="31.5" x14ac:dyDescent="0.25">
      <c r="A62" s="52"/>
      <c r="B62" s="3" t="s">
        <v>95</v>
      </c>
      <c r="C62" s="5" t="s">
        <v>5</v>
      </c>
      <c r="D62" s="53" t="s">
        <v>235</v>
      </c>
    </row>
    <row r="63" spans="1:4" ht="63" x14ac:dyDescent="0.25">
      <c r="A63" s="52"/>
      <c r="B63" s="3" t="s">
        <v>96</v>
      </c>
      <c r="C63" s="5" t="s">
        <v>5</v>
      </c>
      <c r="D63" s="24" t="s">
        <v>281</v>
      </c>
    </row>
    <row r="64" spans="1:4" x14ac:dyDescent="0.25">
      <c r="A64" s="52"/>
      <c r="B64" s="7" t="s">
        <v>97</v>
      </c>
      <c r="C64" s="5" t="s">
        <v>5</v>
      </c>
      <c r="D64" s="33">
        <v>42186</v>
      </c>
    </row>
    <row r="65" spans="1:4" ht="63" x14ac:dyDescent="0.25">
      <c r="A65" s="52"/>
      <c r="B65" s="7" t="s">
        <v>160</v>
      </c>
      <c r="C65" s="5" t="s">
        <v>5</v>
      </c>
      <c r="D65" s="24" t="s">
        <v>271</v>
      </c>
    </row>
    <row r="66" spans="1:4" ht="76.5" x14ac:dyDescent="0.25">
      <c r="A66" s="52"/>
      <c r="B66" s="7" t="s">
        <v>161</v>
      </c>
      <c r="C66" s="5" t="s">
        <v>5</v>
      </c>
      <c r="D66" s="55" t="s">
        <v>272</v>
      </c>
    </row>
    <row r="67" spans="1:4" ht="15.75" customHeight="1" x14ac:dyDescent="0.25">
      <c r="A67" s="103" t="s">
        <v>99</v>
      </c>
      <c r="B67" s="104"/>
      <c r="C67" s="104"/>
      <c r="D67" s="105"/>
    </row>
    <row r="68" spans="1:4" ht="79.5" thickBot="1" x14ac:dyDescent="0.3">
      <c r="A68" s="54"/>
      <c r="B68" s="34" t="s">
        <v>99</v>
      </c>
      <c r="C68" s="26" t="s">
        <v>5</v>
      </c>
      <c r="D68" s="27" t="s">
        <v>276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6" t="s">
        <v>104</v>
      </c>
      <c r="B1" s="106"/>
      <c r="C1" s="106"/>
      <c r="D1" s="106"/>
    </row>
    <row r="2" spans="1:4" ht="26.25" x14ac:dyDescent="0.4">
      <c r="A2" s="3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6">
        <v>42825</v>
      </c>
    </row>
    <row r="5" spans="1:4" s="6" customFormat="1" ht="20.100000000000001" customHeight="1" x14ac:dyDescent="0.25">
      <c r="A5" s="4" t="s">
        <v>9</v>
      </c>
      <c r="B5" s="7" t="s">
        <v>162</v>
      </c>
      <c r="C5" s="5" t="s">
        <v>5</v>
      </c>
      <c r="D5" s="5" t="s">
        <v>255</v>
      </c>
    </row>
    <row r="6" spans="1:4" s="6" customFormat="1" ht="20.100000000000001" customHeight="1" x14ac:dyDescent="0.25">
      <c r="A6" s="4" t="s">
        <v>10</v>
      </c>
      <c r="B6" s="7" t="s">
        <v>163</v>
      </c>
      <c r="C6" s="5" t="s">
        <v>5</v>
      </c>
      <c r="D6" s="5" t="s">
        <v>255</v>
      </c>
    </row>
    <row r="7" spans="1:4" s="6" customFormat="1" ht="47.25" x14ac:dyDescent="0.25">
      <c r="A7" s="4" t="s">
        <v>11</v>
      </c>
      <c r="B7" s="7" t="s">
        <v>164</v>
      </c>
      <c r="C7" s="5" t="s">
        <v>7</v>
      </c>
      <c r="D7" s="5"/>
    </row>
    <row r="8" spans="1:4" s="6" customFormat="1" ht="51" customHeight="1" thickBot="1" x14ac:dyDescent="0.3">
      <c r="A8" s="97" t="s">
        <v>165</v>
      </c>
      <c r="B8" s="97"/>
      <c r="C8" s="97"/>
      <c r="D8" s="97"/>
    </row>
    <row r="9" spans="1:4" s="6" customFormat="1" ht="37.5" customHeight="1" x14ac:dyDescent="0.25">
      <c r="A9" s="99">
        <v>1</v>
      </c>
      <c r="B9" s="42" t="s">
        <v>166</v>
      </c>
      <c r="C9" s="22" t="s">
        <v>5</v>
      </c>
      <c r="D9" s="23" t="s">
        <v>256</v>
      </c>
    </row>
    <row r="10" spans="1:4" s="6" customFormat="1" ht="20.100000000000001" customHeight="1" x14ac:dyDescent="0.25">
      <c r="A10" s="100"/>
      <c r="B10" s="7" t="s">
        <v>167</v>
      </c>
      <c r="C10" s="5" t="s">
        <v>5</v>
      </c>
      <c r="D10" s="24">
        <v>3812064211</v>
      </c>
    </row>
    <row r="11" spans="1:4" s="6" customFormat="1" ht="40.5" customHeight="1" x14ac:dyDescent="0.25">
      <c r="A11" s="100"/>
      <c r="B11" s="7" t="s">
        <v>101</v>
      </c>
      <c r="C11" s="5" t="s">
        <v>5</v>
      </c>
      <c r="D11" s="24" t="s">
        <v>257</v>
      </c>
    </row>
    <row r="12" spans="1:4" s="6" customFormat="1" ht="20.100000000000001" customHeight="1" x14ac:dyDescent="0.25">
      <c r="A12" s="100"/>
      <c r="B12" s="7" t="s">
        <v>102</v>
      </c>
      <c r="C12" s="5" t="s">
        <v>5</v>
      </c>
      <c r="D12" s="33">
        <v>41640</v>
      </c>
    </row>
    <row r="13" spans="1:4" s="6" customFormat="1" ht="20.100000000000001" customHeight="1" thickBot="1" x14ac:dyDescent="0.3">
      <c r="A13" s="101"/>
      <c r="B13" s="34" t="s">
        <v>103</v>
      </c>
      <c r="C13" s="26" t="s">
        <v>13</v>
      </c>
      <c r="D13" s="27">
        <v>400</v>
      </c>
    </row>
    <row r="14" spans="1:4" x14ac:dyDescent="0.25">
      <c r="A14" s="99">
        <v>2</v>
      </c>
      <c r="B14" s="42" t="s">
        <v>166</v>
      </c>
      <c r="C14" s="22" t="s">
        <v>5</v>
      </c>
      <c r="D14" s="23" t="s">
        <v>259</v>
      </c>
    </row>
    <row r="15" spans="1:4" x14ac:dyDescent="0.25">
      <c r="A15" s="100"/>
      <c r="B15" s="7" t="s">
        <v>167</v>
      </c>
      <c r="C15" s="5" t="s">
        <v>5</v>
      </c>
      <c r="D15" s="24">
        <v>3812125898</v>
      </c>
    </row>
    <row r="16" spans="1:4" x14ac:dyDescent="0.25">
      <c r="A16" s="100"/>
      <c r="B16" s="7" t="s">
        <v>101</v>
      </c>
      <c r="C16" s="5" t="s">
        <v>5</v>
      </c>
      <c r="D16" s="24" t="s">
        <v>260</v>
      </c>
    </row>
    <row r="17" spans="1:4" x14ac:dyDescent="0.25">
      <c r="A17" s="100"/>
      <c r="B17" s="7" t="s">
        <v>102</v>
      </c>
      <c r="C17" s="5" t="s">
        <v>5</v>
      </c>
      <c r="D17" s="33">
        <v>41640</v>
      </c>
    </row>
    <row r="18" spans="1:4" ht="16.5" thickBot="1" x14ac:dyDescent="0.3">
      <c r="A18" s="101"/>
      <c r="B18" s="34" t="s">
        <v>103</v>
      </c>
      <c r="C18" s="26" t="s">
        <v>13</v>
      </c>
      <c r="D18" s="27">
        <v>400</v>
      </c>
    </row>
    <row r="19" spans="1:4" ht="31.5" x14ac:dyDescent="0.25">
      <c r="A19" s="99">
        <v>3</v>
      </c>
      <c r="B19" s="42" t="s">
        <v>166</v>
      </c>
      <c r="C19" s="22" t="s">
        <v>5</v>
      </c>
      <c r="D19" s="23" t="s">
        <v>264</v>
      </c>
    </row>
    <row r="20" spans="1:4" x14ac:dyDescent="0.25">
      <c r="A20" s="100"/>
      <c r="B20" s="7" t="s">
        <v>167</v>
      </c>
      <c r="C20" s="5" t="s">
        <v>5</v>
      </c>
      <c r="D20" s="24">
        <v>3849011544</v>
      </c>
    </row>
    <row r="21" spans="1:4" x14ac:dyDescent="0.25">
      <c r="A21" s="100"/>
      <c r="B21" s="7" t="s">
        <v>101</v>
      </c>
      <c r="C21" s="5" t="s">
        <v>5</v>
      </c>
      <c r="D21" s="24" t="s">
        <v>265</v>
      </c>
    </row>
    <row r="22" spans="1:4" x14ac:dyDescent="0.25">
      <c r="A22" s="100"/>
      <c r="B22" s="7" t="s">
        <v>102</v>
      </c>
      <c r="C22" s="5" t="s">
        <v>5</v>
      </c>
      <c r="D22" s="33">
        <v>41640</v>
      </c>
    </row>
    <row r="23" spans="1:4" ht="16.5" thickBot="1" x14ac:dyDescent="0.3">
      <c r="A23" s="101"/>
      <c r="B23" s="34" t="s">
        <v>103</v>
      </c>
      <c r="C23" s="26" t="s">
        <v>13</v>
      </c>
      <c r="D23" s="27">
        <v>400</v>
      </c>
    </row>
    <row r="24" spans="1:4" x14ac:dyDescent="0.25">
      <c r="A24" s="99">
        <v>4</v>
      </c>
      <c r="B24" s="42" t="s">
        <v>166</v>
      </c>
      <c r="C24" s="22" t="s">
        <v>5</v>
      </c>
      <c r="D24" s="23" t="s">
        <v>266</v>
      </c>
    </row>
    <row r="25" spans="1:4" x14ac:dyDescent="0.25">
      <c r="A25" s="100"/>
      <c r="B25" s="7" t="s">
        <v>167</v>
      </c>
      <c r="C25" s="5" t="s">
        <v>5</v>
      </c>
      <c r="D25" s="24">
        <v>7713076301</v>
      </c>
    </row>
    <row r="26" spans="1:4" x14ac:dyDescent="0.25">
      <c r="A26" s="100"/>
      <c r="B26" s="7" t="s">
        <v>101</v>
      </c>
      <c r="C26" s="5" t="s">
        <v>5</v>
      </c>
      <c r="D26" s="24" t="s">
        <v>269</v>
      </c>
    </row>
    <row r="27" spans="1:4" x14ac:dyDescent="0.25">
      <c r="A27" s="100"/>
      <c r="B27" s="7" t="s">
        <v>102</v>
      </c>
      <c r="C27" s="5" t="s">
        <v>5</v>
      </c>
      <c r="D27" s="33">
        <v>41640</v>
      </c>
    </row>
    <row r="28" spans="1:4" ht="16.5" thickBot="1" x14ac:dyDescent="0.3">
      <c r="A28" s="101"/>
      <c r="B28" s="34" t="s">
        <v>103</v>
      </c>
      <c r="C28" s="26" t="s">
        <v>13</v>
      </c>
      <c r="D28" s="27">
        <v>400</v>
      </c>
    </row>
    <row r="29" spans="1:4" x14ac:dyDescent="0.25">
      <c r="A29" s="99">
        <v>5</v>
      </c>
      <c r="B29" s="42" t="s">
        <v>166</v>
      </c>
      <c r="C29" s="22" t="s">
        <v>5</v>
      </c>
      <c r="D29" s="23" t="s">
        <v>267</v>
      </c>
    </row>
    <row r="30" spans="1:4" x14ac:dyDescent="0.25">
      <c r="A30" s="100"/>
      <c r="B30" s="7" t="s">
        <v>167</v>
      </c>
      <c r="C30" s="5" t="s">
        <v>5</v>
      </c>
      <c r="D30" s="24">
        <v>3849011544</v>
      </c>
    </row>
    <row r="31" spans="1:4" x14ac:dyDescent="0.25">
      <c r="A31" s="100"/>
      <c r="B31" s="7" t="s">
        <v>101</v>
      </c>
      <c r="C31" s="5" t="s">
        <v>5</v>
      </c>
      <c r="D31" s="24" t="s">
        <v>268</v>
      </c>
    </row>
    <row r="32" spans="1:4" x14ac:dyDescent="0.25">
      <c r="A32" s="100"/>
      <c r="B32" s="7" t="s">
        <v>102</v>
      </c>
      <c r="C32" s="5" t="s">
        <v>5</v>
      </c>
      <c r="D32" s="33">
        <v>41640</v>
      </c>
    </row>
    <row r="33" spans="1:4" ht="16.5" thickBot="1" x14ac:dyDescent="0.3">
      <c r="A33" s="101"/>
      <c r="B33" s="34" t="s">
        <v>103</v>
      </c>
      <c r="C33" s="26" t="s">
        <v>13</v>
      </c>
      <c r="D33" s="27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2" t="s">
        <v>109</v>
      </c>
      <c r="B1" s="102"/>
      <c r="C1" s="102"/>
      <c r="D1" s="102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6">
        <v>42825</v>
      </c>
    </row>
    <row r="5" spans="1:4" ht="20.100000000000001" customHeight="1" x14ac:dyDescent="0.25">
      <c r="A5" s="98" t="s">
        <v>105</v>
      </c>
      <c r="B5" s="98"/>
      <c r="C5" s="98"/>
      <c r="D5" s="98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7" t="s">
        <v>246</v>
      </c>
      <c r="C10" s="107"/>
      <c r="D10" s="107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2" t="s">
        <v>112</v>
      </c>
      <c r="B1" s="102"/>
      <c r="C1" s="102"/>
      <c r="D1" s="102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6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36" t="s">
        <v>270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17" t="s">
        <v>190</v>
      </c>
    </row>
    <row r="8" spans="1:8" x14ac:dyDescent="0.25">
      <c r="H8" s="1" t="s">
        <v>258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topLeftCell="A45" workbookViewId="0">
      <selection activeCell="A56" sqref="A56:D56"/>
    </sheetView>
  </sheetViews>
  <sheetFormatPr defaultRowHeight="15.75" x14ac:dyDescent="0.25"/>
  <cols>
    <col min="1" max="1" width="5.85546875" style="83" customWidth="1"/>
    <col min="2" max="2" width="47.28515625" style="84" customWidth="1"/>
    <col min="3" max="3" width="16.85546875" style="1" customWidth="1"/>
    <col min="4" max="4" width="16.42578125" style="71" customWidth="1"/>
    <col min="5" max="5" width="12.140625" style="1" customWidth="1"/>
    <col min="6" max="6" width="11" style="1" customWidth="1"/>
    <col min="7" max="7" width="11.85546875" style="1" customWidth="1"/>
    <col min="8" max="16384" width="9.140625" style="1"/>
  </cols>
  <sheetData>
    <row r="1" spans="1:7" x14ac:dyDescent="0.25">
      <c r="A1" s="76"/>
      <c r="E1" s="111" t="s">
        <v>282</v>
      </c>
      <c r="F1" s="111"/>
      <c r="G1" s="111"/>
    </row>
    <row r="2" spans="1:7" ht="18.75" x14ac:dyDescent="0.3">
      <c r="A2" s="76"/>
      <c r="B2" s="112" t="s">
        <v>283</v>
      </c>
      <c r="C2" s="113"/>
      <c r="D2" s="113"/>
      <c r="E2" s="111"/>
      <c r="F2" s="111"/>
      <c r="G2" s="111"/>
    </row>
    <row r="3" spans="1:7" ht="18.75" x14ac:dyDescent="0.3">
      <c r="A3" s="76"/>
      <c r="B3" s="114" t="s">
        <v>284</v>
      </c>
      <c r="C3" s="114"/>
      <c r="D3" s="114"/>
      <c r="E3" s="111"/>
      <c r="F3" s="111"/>
      <c r="G3" s="111"/>
    </row>
    <row r="4" spans="1:7" ht="36" customHeight="1" x14ac:dyDescent="0.25">
      <c r="A4" s="76"/>
      <c r="E4" s="111"/>
      <c r="F4" s="111"/>
      <c r="G4" s="111"/>
    </row>
    <row r="5" spans="1:7" ht="61.5" customHeight="1" x14ac:dyDescent="0.25">
      <c r="A5" s="115" t="s">
        <v>354</v>
      </c>
      <c r="B5" s="115"/>
      <c r="C5" s="115"/>
      <c r="D5" s="115"/>
      <c r="E5" s="115"/>
    </row>
    <row r="6" spans="1:7" ht="31.5" x14ac:dyDescent="0.25">
      <c r="A6" s="77" t="s">
        <v>0</v>
      </c>
      <c r="B6" s="85" t="s">
        <v>1</v>
      </c>
      <c r="C6" s="2" t="s">
        <v>2</v>
      </c>
      <c r="D6" s="72" t="s">
        <v>3</v>
      </c>
    </row>
    <row r="7" spans="1:7" x14ac:dyDescent="0.25">
      <c r="A7" s="78">
        <v>1</v>
      </c>
      <c r="B7" s="86" t="s">
        <v>4</v>
      </c>
      <c r="C7" s="5" t="s">
        <v>5</v>
      </c>
      <c r="D7" s="126">
        <v>43190</v>
      </c>
      <c r="E7" s="6"/>
      <c r="F7" s="6"/>
      <c r="G7" s="6"/>
    </row>
    <row r="8" spans="1:7" x14ac:dyDescent="0.25">
      <c r="A8" s="78">
        <v>2</v>
      </c>
      <c r="B8" s="86" t="s">
        <v>113</v>
      </c>
      <c r="C8" s="5" t="s">
        <v>5</v>
      </c>
      <c r="D8" s="126">
        <v>42736</v>
      </c>
      <c r="E8" s="6"/>
      <c r="F8" s="6"/>
      <c r="G8" s="125"/>
    </row>
    <row r="9" spans="1:7" x14ac:dyDescent="0.25">
      <c r="A9" s="78">
        <v>3</v>
      </c>
      <c r="B9" s="86" t="s">
        <v>114</v>
      </c>
      <c r="C9" s="5" t="s">
        <v>5</v>
      </c>
      <c r="D9" s="126">
        <v>43100</v>
      </c>
      <c r="E9" s="6"/>
      <c r="F9" s="6"/>
      <c r="G9" s="6"/>
    </row>
    <row r="10" spans="1:7" ht="38.25" customHeight="1" x14ac:dyDescent="0.25">
      <c r="A10" s="94" t="s">
        <v>168</v>
      </c>
      <c r="B10" s="94"/>
      <c r="C10" s="94"/>
      <c r="D10" s="94"/>
      <c r="E10" s="6"/>
      <c r="F10" s="6"/>
      <c r="G10" s="6"/>
    </row>
    <row r="11" spans="1:7" ht="31.5" x14ac:dyDescent="0.25">
      <c r="A11" s="78">
        <v>4</v>
      </c>
      <c r="B11" s="87" t="s">
        <v>115</v>
      </c>
      <c r="C11" s="5" t="s">
        <v>13</v>
      </c>
      <c r="D11" s="37"/>
      <c r="E11" s="6"/>
      <c r="F11" s="6"/>
      <c r="G11" s="6"/>
    </row>
    <row r="12" spans="1:7" x14ac:dyDescent="0.25">
      <c r="A12" s="78">
        <v>5</v>
      </c>
      <c r="B12" s="9" t="s">
        <v>125</v>
      </c>
      <c r="C12" s="5" t="s">
        <v>13</v>
      </c>
      <c r="D12" s="37">
        <v>0</v>
      </c>
      <c r="E12" s="6"/>
      <c r="F12" s="6"/>
      <c r="G12" s="6"/>
    </row>
    <row r="13" spans="1:7" x14ac:dyDescent="0.25">
      <c r="A13" s="78">
        <v>6</v>
      </c>
      <c r="B13" s="9" t="s">
        <v>126</v>
      </c>
      <c r="C13" s="5" t="s">
        <v>13</v>
      </c>
      <c r="D13" s="37">
        <v>28243.38</v>
      </c>
      <c r="E13" s="6"/>
      <c r="F13" s="6"/>
      <c r="G13" s="6"/>
    </row>
    <row r="14" spans="1:7" ht="32.25" customHeight="1" x14ac:dyDescent="0.25">
      <c r="A14" s="78">
        <v>7</v>
      </c>
      <c r="B14" s="87" t="s">
        <v>169</v>
      </c>
      <c r="C14" s="5" t="s">
        <v>13</v>
      </c>
      <c r="D14" s="37">
        <f>D15+D16</f>
        <v>185153.40000000002</v>
      </c>
      <c r="E14" s="6"/>
      <c r="F14" s="6"/>
      <c r="G14" s="6"/>
    </row>
    <row r="15" spans="1:7" x14ac:dyDescent="0.25">
      <c r="A15" s="78">
        <v>8</v>
      </c>
      <c r="B15" s="9" t="s">
        <v>127</v>
      </c>
      <c r="C15" s="5" t="s">
        <v>13</v>
      </c>
      <c r="D15" s="56">
        <v>137791.20000000001</v>
      </c>
      <c r="E15" s="6"/>
      <c r="F15" s="6"/>
      <c r="G15" s="6"/>
    </row>
    <row r="16" spans="1:7" x14ac:dyDescent="0.25">
      <c r="A16" s="78">
        <v>9</v>
      </c>
      <c r="B16" s="9" t="s">
        <v>128</v>
      </c>
      <c r="C16" s="5" t="s">
        <v>13</v>
      </c>
      <c r="D16" s="56">
        <v>47362.2</v>
      </c>
      <c r="E16" s="6"/>
      <c r="F16" s="6"/>
      <c r="G16" s="6"/>
    </row>
    <row r="17" spans="1:7" x14ac:dyDescent="0.25">
      <c r="A17" s="78">
        <v>10</v>
      </c>
      <c r="B17" s="87" t="s">
        <v>116</v>
      </c>
      <c r="C17" s="5" t="s">
        <v>13</v>
      </c>
      <c r="D17" s="37"/>
      <c r="E17" s="6"/>
      <c r="F17" s="6"/>
      <c r="G17" s="6"/>
    </row>
    <row r="18" spans="1:7" x14ac:dyDescent="0.25">
      <c r="A18" s="78">
        <v>11</v>
      </c>
      <c r="B18" s="9" t="s">
        <v>170</v>
      </c>
      <c r="C18" s="5" t="s">
        <v>13</v>
      </c>
      <c r="D18" s="37">
        <f>D19+D20</f>
        <v>161508.63</v>
      </c>
      <c r="E18" s="6"/>
      <c r="F18" s="6"/>
      <c r="G18" s="6"/>
    </row>
    <row r="19" spans="1:7" x14ac:dyDescent="0.25">
      <c r="A19" s="78"/>
      <c r="B19" s="9" t="s">
        <v>285</v>
      </c>
      <c r="C19" s="5"/>
      <c r="D19" s="56">
        <v>120067.31</v>
      </c>
      <c r="E19" s="6"/>
      <c r="F19" s="6"/>
      <c r="G19" s="6"/>
    </row>
    <row r="20" spans="1:7" x14ac:dyDescent="0.25">
      <c r="A20" s="78"/>
      <c r="B20" s="9" t="s">
        <v>286</v>
      </c>
      <c r="C20" s="5"/>
      <c r="D20" s="56">
        <v>41441.32</v>
      </c>
      <c r="E20" s="6"/>
      <c r="F20" s="6"/>
      <c r="G20" s="6"/>
    </row>
    <row r="21" spans="1:7" x14ac:dyDescent="0.25">
      <c r="A21" s="78">
        <v>12</v>
      </c>
      <c r="B21" s="9" t="s">
        <v>171</v>
      </c>
      <c r="C21" s="5" t="s">
        <v>13</v>
      </c>
      <c r="D21" s="37">
        <v>0</v>
      </c>
      <c r="E21" s="6"/>
      <c r="F21" s="6"/>
      <c r="G21" s="6"/>
    </row>
    <row r="22" spans="1:7" x14ac:dyDescent="0.25">
      <c r="A22" s="78">
        <v>13</v>
      </c>
      <c r="B22" s="9" t="s">
        <v>129</v>
      </c>
      <c r="C22" s="5" t="s">
        <v>13</v>
      </c>
      <c r="D22" s="37">
        <v>0</v>
      </c>
      <c r="E22" s="6"/>
      <c r="F22" s="6"/>
      <c r="G22" s="6"/>
    </row>
    <row r="23" spans="1:7" ht="31.5" x14ac:dyDescent="0.25">
      <c r="A23" s="78">
        <v>14</v>
      </c>
      <c r="B23" s="9" t="s">
        <v>130</v>
      </c>
      <c r="C23" s="5" t="s">
        <v>13</v>
      </c>
      <c r="D23" s="37">
        <v>0</v>
      </c>
      <c r="E23" s="6"/>
      <c r="F23" s="6"/>
      <c r="G23" s="6"/>
    </row>
    <row r="24" spans="1:7" x14ac:dyDescent="0.25">
      <c r="A24" s="78">
        <v>15</v>
      </c>
      <c r="B24" s="9" t="s">
        <v>131</v>
      </c>
      <c r="C24" s="5" t="s">
        <v>13</v>
      </c>
      <c r="D24" s="37">
        <v>0</v>
      </c>
      <c r="E24" s="6"/>
      <c r="F24" s="6"/>
      <c r="G24" s="6"/>
    </row>
    <row r="25" spans="1:7" x14ac:dyDescent="0.25">
      <c r="A25" s="79">
        <v>16</v>
      </c>
      <c r="B25" s="88" t="s">
        <v>117</v>
      </c>
      <c r="C25" s="57" t="s">
        <v>13</v>
      </c>
      <c r="D25" s="58">
        <f>D18+D23-D13</f>
        <v>133265.25</v>
      </c>
      <c r="E25" s="6"/>
      <c r="F25" s="6"/>
      <c r="G25" s="6"/>
    </row>
    <row r="26" spans="1:7" ht="31.5" x14ac:dyDescent="0.25">
      <c r="A26" s="78">
        <v>17</v>
      </c>
      <c r="B26" s="87" t="s">
        <v>118</v>
      </c>
      <c r="C26" s="5" t="s">
        <v>13</v>
      </c>
      <c r="D26" s="37"/>
      <c r="E26" s="6"/>
      <c r="F26" s="6"/>
      <c r="G26" s="6"/>
    </row>
    <row r="27" spans="1:7" x14ac:dyDescent="0.25">
      <c r="A27" s="78">
        <v>18</v>
      </c>
      <c r="B27" s="9" t="s">
        <v>123</v>
      </c>
      <c r="C27" s="5" t="s">
        <v>13</v>
      </c>
      <c r="D27" s="37">
        <v>0</v>
      </c>
      <c r="E27" s="6"/>
      <c r="F27" s="6"/>
      <c r="G27" s="6"/>
    </row>
    <row r="28" spans="1:7" x14ac:dyDescent="0.25">
      <c r="A28" s="78">
        <v>19</v>
      </c>
      <c r="B28" s="9" t="s">
        <v>124</v>
      </c>
      <c r="C28" s="5" t="s">
        <v>13</v>
      </c>
      <c r="D28" s="37">
        <v>62137.58</v>
      </c>
      <c r="E28" s="6"/>
      <c r="F28" s="6"/>
      <c r="G28" s="6"/>
    </row>
    <row r="29" spans="1:7" ht="54.75" customHeight="1" x14ac:dyDescent="0.25">
      <c r="A29" s="116" t="s">
        <v>287</v>
      </c>
      <c r="B29" s="116"/>
      <c r="C29" s="116"/>
      <c r="D29" s="116"/>
      <c r="E29" s="6"/>
      <c r="F29" s="6"/>
      <c r="G29" s="6"/>
    </row>
    <row r="30" spans="1:7" ht="63" x14ac:dyDescent="0.25">
      <c r="A30" s="80">
        <v>20</v>
      </c>
      <c r="B30" s="67" t="s">
        <v>288</v>
      </c>
      <c r="C30" s="47" t="s">
        <v>289</v>
      </c>
      <c r="D30" s="59" t="s">
        <v>290</v>
      </c>
      <c r="E30" s="6"/>
      <c r="F30" s="6"/>
      <c r="G30" s="6"/>
    </row>
    <row r="31" spans="1:7" x14ac:dyDescent="0.25">
      <c r="A31" s="80"/>
      <c r="B31" s="89" t="s">
        <v>342</v>
      </c>
      <c r="C31" s="47"/>
      <c r="D31" s="59">
        <v>-142294.35400000005</v>
      </c>
      <c r="E31" s="62"/>
      <c r="F31" s="6"/>
      <c r="G31" s="6"/>
    </row>
    <row r="32" spans="1:7" ht="31.5" x14ac:dyDescent="0.25">
      <c r="A32" s="81" t="s">
        <v>291</v>
      </c>
      <c r="B32" s="67" t="s">
        <v>292</v>
      </c>
      <c r="C32" s="47" t="s">
        <v>293</v>
      </c>
      <c r="D32" s="59">
        <f>2550*12</f>
        <v>30600</v>
      </c>
      <c r="E32" s="62"/>
      <c r="F32" s="6"/>
      <c r="G32" s="6"/>
    </row>
    <row r="33" spans="1:7" ht="31.5" x14ac:dyDescent="0.25">
      <c r="A33" s="81" t="s">
        <v>294</v>
      </c>
      <c r="B33" s="67" t="s">
        <v>295</v>
      </c>
      <c r="C33" s="47" t="s">
        <v>296</v>
      </c>
      <c r="D33" s="59">
        <f>1045*12</f>
        <v>12540</v>
      </c>
      <c r="E33" s="6"/>
      <c r="F33" s="6"/>
      <c r="G33" s="6"/>
    </row>
    <row r="34" spans="1:7" x14ac:dyDescent="0.25">
      <c r="A34" s="81" t="s">
        <v>297</v>
      </c>
      <c r="B34" s="67" t="s">
        <v>298</v>
      </c>
      <c r="C34" s="47"/>
      <c r="D34" s="59">
        <v>2993.6</v>
      </c>
      <c r="E34" s="6"/>
      <c r="F34" s="6"/>
      <c r="G34" s="6"/>
    </row>
    <row r="35" spans="1:7" x14ac:dyDescent="0.25">
      <c r="A35" s="81" t="s">
        <v>299</v>
      </c>
      <c r="B35" s="70" t="s">
        <v>300</v>
      </c>
      <c r="C35" s="60" t="s">
        <v>249</v>
      </c>
      <c r="D35" s="59">
        <f>967.5*0.67*12</f>
        <v>7778.7000000000007</v>
      </c>
      <c r="E35" s="6"/>
      <c r="F35" s="6"/>
      <c r="G35" s="6"/>
    </row>
    <row r="36" spans="1:7" ht="63" x14ac:dyDescent="0.25">
      <c r="A36" s="81" t="s">
        <v>301</v>
      </c>
      <c r="B36" s="70" t="s">
        <v>302</v>
      </c>
      <c r="C36" s="60" t="s">
        <v>303</v>
      </c>
      <c r="D36" s="61">
        <v>18329</v>
      </c>
      <c r="E36" s="6"/>
      <c r="F36" s="6"/>
      <c r="G36" s="6"/>
    </row>
    <row r="37" spans="1:7" ht="47.25" x14ac:dyDescent="0.25">
      <c r="A37" s="81" t="s">
        <v>304</v>
      </c>
      <c r="B37" s="70" t="s">
        <v>305</v>
      </c>
      <c r="C37" s="60" t="s">
        <v>230</v>
      </c>
      <c r="D37" s="61">
        <v>3744.96</v>
      </c>
      <c r="E37" s="62"/>
      <c r="F37" s="6"/>
      <c r="G37" s="6"/>
    </row>
    <row r="38" spans="1:7" ht="94.5" x14ac:dyDescent="0.25">
      <c r="A38" s="81" t="s">
        <v>306</v>
      </c>
      <c r="B38" s="70" t="s">
        <v>307</v>
      </c>
      <c r="C38" s="60" t="s">
        <v>230</v>
      </c>
      <c r="D38" s="61">
        <v>16241.52</v>
      </c>
      <c r="E38" s="62"/>
      <c r="F38" s="6"/>
      <c r="G38" s="62"/>
    </row>
    <row r="39" spans="1:7" x14ac:dyDescent="0.25">
      <c r="A39" s="81" t="s">
        <v>308</v>
      </c>
      <c r="B39" s="67" t="s">
        <v>309</v>
      </c>
      <c r="C39" s="47" t="s">
        <v>310</v>
      </c>
      <c r="D39" s="59">
        <v>3400</v>
      </c>
      <c r="E39" s="6"/>
      <c r="F39" s="6"/>
      <c r="G39" s="6"/>
    </row>
    <row r="40" spans="1:7" x14ac:dyDescent="0.25">
      <c r="A40" s="81" t="s">
        <v>311</v>
      </c>
      <c r="B40" s="70" t="s">
        <v>312</v>
      </c>
      <c r="C40" s="60" t="s">
        <v>313</v>
      </c>
      <c r="D40" s="61">
        <v>1992.3</v>
      </c>
      <c r="E40" s="6"/>
      <c r="F40" s="6"/>
      <c r="G40" s="6"/>
    </row>
    <row r="41" spans="1:7" ht="21" customHeight="1" x14ac:dyDescent="0.25">
      <c r="A41" s="81" t="s">
        <v>314</v>
      </c>
      <c r="B41" s="93" t="s">
        <v>315</v>
      </c>
      <c r="C41" s="47" t="s">
        <v>316</v>
      </c>
      <c r="D41" s="59">
        <v>223.3</v>
      </c>
      <c r="E41" s="6"/>
      <c r="F41" s="6"/>
      <c r="G41" s="6"/>
    </row>
    <row r="42" spans="1:7" ht="30.75" customHeight="1" x14ac:dyDescent="0.25">
      <c r="A42" s="81" t="s">
        <v>317</v>
      </c>
      <c r="B42" s="93" t="s">
        <v>318</v>
      </c>
      <c r="C42" s="47"/>
      <c r="D42" s="59">
        <v>3333.5</v>
      </c>
      <c r="E42" s="6"/>
      <c r="F42" s="6"/>
      <c r="G42" s="6"/>
    </row>
    <row r="43" spans="1:7" ht="23.25" customHeight="1" x14ac:dyDescent="0.25">
      <c r="A43" s="81" t="s">
        <v>319</v>
      </c>
      <c r="B43" s="93" t="s">
        <v>320</v>
      </c>
      <c r="C43" s="60" t="s">
        <v>347</v>
      </c>
      <c r="D43" s="61">
        <v>415</v>
      </c>
      <c r="E43" s="6"/>
      <c r="F43" s="6"/>
      <c r="G43" s="6"/>
    </row>
    <row r="44" spans="1:7" ht="18" customHeight="1" x14ac:dyDescent="0.25">
      <c r="A44" s="81" t="s">
        <v>321</v>
      </c>
      <c r="B44" s="70" t="s">
        <v>322</v>
      </c>
      <c r="C44" s="47" t="s">
        <v>323</v>
      </c>
      <c r="D44" s="59">
        <v>2000</v>
      </c>
      <c r="E44" s="6"/>
      <c r="F44" s="6"/>
      <c r="G44" s="6"/>
    </row>
    <row r="45" spans="1:7" ht="22.5" customHeight="1" x14ac:dyDescent="0.25">
      <c r="A45" s="81" t="s">
        <v>336</v>
      </c>
      <c r="B45" s="70" t="s">
        <v>334</v>
      </c>
      <c r="C45" s="47" t="s">
        <v>335</v>
      </c>
      <c r="D45" s="59">
        <f>600*12</f>
        <v>7200</v>
      </c>
      <c r="E45" s="6"/>
      <c r="F45" s="6"/>
      <c r="G45" s="6"/>
    </row>
    <row r="46" spans="1:7" ht="39.75" customHeight="1" x14ac:dyDescent="0.25">
      <c r="A46" s="81" t="s">
        <v>337</v>
      </c>
      <c r="B46" s="70" t="s">
        <v>345</v>
      </c>
      <c r="C46" s="47"/>
      <c r="D46" s="59">
        <v>4370</v>
      </c>
      <c r="E46" s="6"/>
      <c r="F46" s="6"/>
      <c r="G46" s="6"/>
    </row>
    <row r="47" spans="1:7" ht="30" customHeight="1" x14ac:dyDescent="0.25">
      <c r="A47" s="81" t="s">
        <v>324</v>
      </c>
      <c r="B47" s="70" t="s">
        <v>346</v>
      </c>
      <c r="C47" s="47" t="s">
        <v>327</v>
      </c>
      <c r="D47" s="59">
        <f>455*2</f>
        <v>910</v>
      </c>
      <c r="E47" s="6"/>
      <c r="F47" s="6"/>
      <c r="G47" s="6"/>
    </row>
    <row r="48" spans="1:7" ht="21.75" customHeight="1" x14ac:dyDescent="0.25">
      <c r="A48" s="81" t="s">
        <v>325</v>
      </c>
      <c r="B48" s="67" t="s">
        <v>348</v>
      </c>
      <c r="C48" s="60" t="s">
        <v>349</v>
      </c>
      <c r="D48" s="61">
        <v>12300</v>
      </c>
      <c r="E48" s="6"/>
      <c r="F48" s="6"/>
      <c r="G48" s="6"/>
    </row>
    <row r="49" spans="1:7" ht="23.25" customHeight="1" x14ac:dyDescent="0.25">
      <c r="A49" s="81" t="s">
        <v>328</v>
      </c>
      <c r="B49" s="67" t="s">
        <v>350</v>
      </c>
      <c r="C49" s="47"/>
      <c r="D49" s="59">
        <v>987</v>
      </c>
      <c r="E49" s="6"/>
      <c r="F49" s="6"/>
      <c r="G49" s="6"/>
    </row>
    <row r="50" spans="1:7" ht="22.5" customHeight="1" x14ac:dyDescent="0.25">
      <c r="A50" s="81" t="s">
        <v>329</v>
      </c>
      <c r="B50" s="75" t="s">
        <v>351</v>
      </c>
      <c r="C50" s="47"/>
      <c r="D50" s="59">
        <v>17345</v>
      </c>
      <c r="E50" s="6"/>
      <c r="F50" s="6"/>
      <c r="G50" s="6"/>
    </row>
    <row r="51" spans="1:7" ht="17.25" customHeight="1" x14ac:dyDescent="0.25">
      <c r="A51" s="81" t="s">
        <v>330</v>
      </c>
      <c r="B51" s="67" t="s">
        <v>352</v>
      </c>
      <c r="C51" s="60"/>
      <c r="D51" s="61">
        <v>7464</v>
      </c>
      <c r="E51" s="6"/>
      <c r="F51" s="6"/>
      <c r="G51" s="6"/>
    </row>
    <row r="52" spans="1:7" ht="18" customHeight="1" x14ac:dyDescent="0.25">
      <c r="A52" s="81" t="s">
        <v>331</v>
      </c>
      <c r="B52" s="68" t="s">
        <v>353</v>
      </c>
      <c r="C52" s="60"/>
      <c r="D52" s="61">
        <v>267</v>
      </c>
      <c r="E52" s="6"/>
      <c r="F52" s="6"/>
      <c r="G52" s="6"/>
    </row>
    <row r="53" spans="1:7" ht="19.5" customHeight="1" x14ac:dyDescent="0.25">
      <c r="A53" s="81" t="s">
        <v>338</v>
      </c>
      <c r="B53" s="69" t="s">
        <v>326</v>
      </c>
      <c r="C53" s="63">
        <v>0.1</v>
      </c>
      <c r="D53" s="61">
        <f>0.1*SUM(D32:D52)</f>
        <v>15443.488000000001</v>
      </c>
      <c r="E53" s="6"/>
      <c r="F53" s="6"/>
      <c r="G53" s="6"/>
    </row>
    <row r="54" spans="1:7" ht="20.25" customHeight="1" x14ac:dyDescent="0.25">
      <c r="A54" s="81" t="s">
        <v>339</v>
      </c>
      <c r="B54" s="64" t="s">
        <v>343</v>
      </c>
      <c r="C54" s="65"/>
      <c r="D54" s="66">
        <f>SUM(D32:D53)</f>
        <v>169878.36800000002</v>
      </c>
      <c r="E54" s="6"/>
      <c r="F54" s="6"/>
      <c r="G54" s="6"/>
    </row>
    <row r="55" spans="1:7" ht="34.5" customHeight="1" x14ac:dyDescent="0.25">
      <c r="A55" s="81" t="s">
        <v>340</v>
      </c>
      <c r="B55" s="64" t="s">
        <v>344</v>
      </c>
      <c r="C55" s="65"/>
      <c r="D55" s="66">
        <f>D18+D31-D54</f>
        <v>-150664.09200000006</v>
      </c>
      <c r="E55" s="6"/>
      <c r="F55" s="6"/>
      <c r="G55" s="6"/>
    </row>
    <row r="56" spans="1:7" ht="28.5" customHeight="1" x14ac:dyDescent="0.25">
      <c r="A56" s="117" t="s">
        <v>172</v>
      </c>
      <c r="B56" s="117"/>
      <c r="C56" s="117"/>
      <c r="D56" s="117"/>
    </row>
    <row r="57" spans="1:7" x14ac:dyDescent="0.25">
      <c r="A57" s="82">
        <v>21</v>
      </c>
      <c r="B57" s="90" t="s">
        <v>173</v>
      </c>
      <c r="C57" s="19" t="s">
        <v>6</v>
      </c>
      <c r="D57" s="59">
        <v>0</v>
      </c>
    </row>
    <row r="58" spans="1:7" x14ac:dyDescent="0.25">
      <c r="A58" s="82">
        <v>22</v>
      </c>
      <c r="B58" s="90" t="s">
        <v>174</v>
      </c>
      <c r="C58" s="19" t="s">
        <v>6</v>
      </c>
      <c r="D58" s="59">
        <v>0</v>
      </c>
    </row>
    <row r="59" spans="1:7" ht="31.5" x14ac:dyDescent="0.25">
      <c r="A59" s="82">
        <v>23</v>
      </c>
      <c r="B59" s="90" t="s">
        <v>175</v>
      </c>
      <c r="C59" s="19" t="s">
        <v>6</v>
      </c>
      <c r="D59" s="59">
        <v>0</v>
      </c>
    </row>
    <row r="60" spans="1:7" x14ac:dyDescent="0.25">
      <c r="A60" s="82">
        <v>24</v>
      </c>
      <c r="B60" s="90" t="s">
        <v>176</v>
      </c>
      <c r="C60" s="19" t="s">
        <v>13</v>
      </c>
      <c r="D60" s="59">
        <v>0</v>
      </c>
    </row>
    <row r="61" spans="1:7" ht="35.25" customHeight="1" x14ac:dyDescent="0.25">
      <c r="A61" s="118" t="s">
        <v>119</v>
      </c>
      <c r="B61" s="118"/>
      <c r="C61" s="118"/>
      <c r="D61" s="118"/>
    </row>
    <row r="62" spans="1:7" ht="31.5" x14ac:dyDescent="0.25">
      <c r="A62" s="82">
        <v>25</v>
      </c>
      <c r="B62" s="91" t="s">
        <v>120</v>
      </c>
      <c r="C62" s="19" t="s">
        <v>13</v>
      </c>
      <c r="D62" s="59"/>
    </row>
    <row r="63" spans="1:7" x14ac:dyDescent="0.25">
      <c r="A63" s="82">
        <v>26</v>
      </c>
      <c r="B63" s="90" t="s">
        <v>125</v>
      </c>
      <c r="C63" s="19" t="s">
        <v>13</v>
      </c>
      <c r="D63" s="59">
        <v>0</v>
      </c>
    </row>
    <row r="64" spans="1:7" x14ac:dyDescent="0.25">
      <c r="A64" s="82">
        <v>27</v>
      </c>
      <c r="B64" s="90" t="s">
        <v>126</v>
      </c>
      <c r="C64" s="19" t="s">
        <v>13</v>
      </c>
      <c r="D64" s="59">
        <v>91223.73</v>
      </c>
    </row>
    <row r="65" spans="1:7" ht="31.5" x14ac:dyDescent="0.25">
      <c r="A65" s="82">
        <v>28</v>
      </c>
      <c r="B65" s="91" t="s">
        <v>121</v>
      </c>
      <c r="C65" s="19" t="s">
        <v>13</v>
      </c>
      <c r="D65" s="59"/>
    </row>
    <row r="66" spans="1:7" x14ac:dyDescent="0.25">
      <c r="A66" s="82">
        <v>29</v>
      </c>
      <c r="B66" s="90" t="s">
        <v>125</v>
      </c>
      <c r="C66" s="19" t="s">
        <v>13</v>
      </c>
      <c r="D66" s="59">
        <v>0</v>
      </c>
    </row>
    <row r="67" spans="1:7" x14ac:dyDescent="0.25">
      <c r="A67" s="82">
        <v>30</v>
      </c>
      <c r="B67" s="90" t="s">
        <v>126</v>
      </c>
      <c r="C67" s="19" t="s">
        <v>13</v>
      </c>
      <c r="D67" s="59">
        <v>126681.02</v>
      </c>
    </row>
    <row r="68" spans="1:7" ht="48" customHeight="1" x14ac:dyDescent="0.25">
      <c r="A68" s="118" t="s">
        <v>177</v>
      </c>
      <c r="B68" s="118"/>
      <c r="C68" s="118"/>
      <c r="D68" s="118"/>
    </row>
    <row r="69" spans="1:7" ht="47.25" x14ac:dyDescent="0.25">
      <c r="A69" s="119">
        <v>31</v>
      </c>
      <c r="B69" s="91" t="s">
        <v>91</v>
      </c>
      <c r="C69" s="19" t="s">
        <v>5</v>
      </c>
      <c r="D69" s="59" t="s">
        <v>242</v>
      </c>
      <c r="E69" s="8" t="s">
        <v>232</v>
      </c>
      <c r="F69" s="8" t="s">
        <v>237</v>
      </c>
      <c r="G69" s="8" t="s">
        <v>240</v>
      </c>
    </row>
    <row r="70" spans="1:7" x14ac:dyDescent="0.25">
      <c r="A70" s="120"/>
      <c r="B70" s="91" t="s">
        <v>59</v>
      </c>
      <c r="C70" s="19" t="s">
        <v>5</v>
      </c>
      <c r="D70" s="59" t="s">
        <v>227</v>
      </c>
      <c r="E70" s="8" t="s">
        <v>227</v>
      </c>
      <c r="F70" s="8" t="s">
        <v>227</v>
      </c>
      <c r="G70" s="8" t="s">
        <v>241</v>
      </c>
    </row>
    <row r="71" spans="1:7" x14ac:dyDescent="0.25">
      <c r="A71" s="120"/>
      <c r="B71" s="91" t="s">
        <v>122</v>
      </c>
      <c r="C71" s="19" t="s">
        <v>98</v>
      </c>
      <c r="D71" s="59">
        <v>2434.8883999999998</v>
      </c>
      <c r="E71" s="8">
        <v>1549.6</v>
      </c>
      <c r="F71" s="8">
        <v>885.28840000000002</v>
      </c>
      <c r="G71" s="8">
        <v>253.57560000000001</v>
      </c>
    </row>
    <row r="72" spans="1:7" x14ac:dyDescent="0.25">
      <c r="A72" s="120"/>
      <c r="B72" s="91" t="s">
        <v>178</v>
      </c>
      <c r="C72" s="19" t="s">
        <v>13</v>
      </c>
      <c r="D72" s="59">
        <f>17683.08+9768.32</f>
        <v>27451.4</v>
      </c>
      <c r="E72" s="45">
        <v>16511.28</v>
      </c>
      <c r="F72" s="45">
        <v>64194.37</v>
      </c>
      <c r="G72" s="45">
        <v>265574.2</v>
      </c>
    </row>
    <row r="73" spans="1:7" x14ac:dyDescent="0.25">
      <c r="A73" s="120"/>
      <c r="B73" s="90" t="s">
        <v>179</v>
      </c>
      <c r="C73" s="19" t="s">
        <v>13</v>
      </c>
      <c r="D73" s="73">
        <f>15232.04+8150.66</f>
        <v>23382.7</v>
      </c>
      <c r="E73" s="46">
        <v>14299.52</v>
      </c>
      <c r="F73" s="46">
        <v>52529.58</v>
      </c>
      <c r="G73" s="46">
        <v>225398.61</v>
      </c>
    </row>
    <row r="74" spans="1:7" x14ac:dyDescent="0.25">
      <c r="A74" s="120"/>
      <c r="B74" s="90" t="s">
        <v>180</v>
      </c>
      <c r="C74" s="19" t="s">
        <v>13</v>
      </c>
      <c r="D74" s="73">
        <f>D72-D73</f>
        <v>4068.7000000000007</v>
      </c>
      <c r="E74" s="46">
        <f>E72-E73</f>
        <v>2211.7599999999984</v>
      </c>
      <c r="F74" s="46">
        <f t="shared" ref="F74:G74" si="0">F72-F73</f>
        <v>11664.79</v>
      </c>
      <c r="G74" s="46">
        <f t="shared" si="0"/>
        <v>40175.590000000026</v>
      </c>
    </row>
    <row r="75" spans="1:7" ht="31.5" x14ac:dyDescent="0.25">
      <c r="A75" s="120"/>
      <c r="B75" s="90" t="s">
        <v>183</v>
      </c>
      <c r="C75" s="122" t="s">
        <v>341</v>
      </c>
      <c r="D75" s="123"/>
      <c r="E75" s="123"/>
      <c r="F75" s="123"/>
      <c r="G75" s="124"/>
    </row>
    <row r="76" spans="1:7" ht="31.5" x14ac:dyDescent="0.25">
      <c r="A76" s="120"/>
      <c r="B76" s="90" t="s">
        <v>182</v>
      </c>
      <c r="C76" s="122" t="s">
        <v>341</v>
      </c>
      <c r="D76" s="123"/>
      <c r="E76" s="123"/>
      <c r="F76" s="123"/>
      <c r="G76" s="124"/>
    </row>
    <row r="77" spans="1:7" ht="31.5" x14ac:dyDescent="0.25">
      <c r="A77" s="120"/>
      <c r="B77" s="90" t="s">
        <v>181</v>
      </c>
      <c r="C77" s="122" t="s">
        <v>341</v>
      </c>
      <c r="D77" s="123"/>
      <c r="E77" s="123"/>
      <c r="F77" s="123"/>
      <c r="G77" s="124"/>
    </row>
    <row r="78" spans="1:7" ht="47.25" x14ac:dyDescent="0.25">
      <c r="A78" s="121"/>
      <c r="B78" s="91" t="s">
        <v>184</v>
      </c>
      <c r="C78" s="19" t="s">
        <v>13</v>
      </c>
      <c r="D78" s="59">
        <v>0</v>
      </c>
      <c r="E78" s="8">
        <v>0</v>
      </c>
      <c r="F78" s="8">
        <v>0</v>
      </c>
      <c r="G78" s="8">
        <v>0</v>
      </c>
    </row>
    <row r="79" spans="1:7" ht="34.5" customHeight="1" x14ac:dyDescent="0.25">
      <c r="A79" s="108" t="s">
        <v>185</v>
      </c>
      <c r="B79" s="109"/>
      <c r="C79" s="109"/>
      <c r="D79" s="110"/>
    </row>
    <row r="80" spans="1:7" x14ac:dyDescent="0.25">
      <c r="A80" s="82">
        <v>32</v>
      </c>
      <c r="B80" s="90" t="s">
        <v>173</v>
      </c>
      <c r="C80" s="19" t="s">
        <v>6</v>
      </c>
      <c r="D80" s="73">
        <v>0</v>
      </c>
    </row>
    <row r="81" spans="1:4" x14ac:dyDescent="0.25">
      <c r="A81" s="82">
        <v>33</v>
      </c>
      <c r="B81" s="90" t="s">
        <v>174</v>
      </c>
      <c r="C81" s="19" t="s">
        <v>6</v>
      </c>
      <c r="D81" s="59">
        <v>0</v>
      </c>
    </row>
    <row r="82" spans="1:4" ht="31.5" x14ac:dyDescent="0.25">
      <c r="A82" s="82">
        <v>34</v>
      </c>
      <c r="B82" s="90" t="s">
        <v>175</v>
      </c>
      <c r="C82" s="19" t="s">
        <v>6</v>
      </c>
      <c r="D82" s="74">
        <v>0</v>
      </c>
    </row>
    <row r="83" spans="1:4" x14ac:dyDescent="0.25">
      <c r="A83" s="82">
        <v>35</v>
      </c>
      <c r="B83" s="90" t="s">
        <v>176</v>
      </c>
      <c r="C83" s="19" t="s">
        <v>13</v>
      </c>
      <c r="D83" s="59">
        <v>0</v>
      </c>
    </row>
    <row r="84" spans="1:4" ht="34.5" customHeight="1" x14ac:dyDescent="0.25">
      <c r="A84" s="108" t="s">
        <v>186</v>
      </c>
      <c r="B84" s="109"/>
      <c r="C84" s="109"/>
      <c r="D84" s="110"/>
    </row>
    <row r="85" spans="1:4" ht="31.5" x14ac:dyDescent="0.25">
      <c r="A85" s="82">
        <v>36</v>
      </c>
      <c r="B85" s="90" t="s">
        <v>187</v>
      </c>
      <c r="C85" s="19" t="s">
        <v>6</v>
      </c>
      <c r="D85" s="59">
        <v>0</v>
      </c>
    </row>
    <row r="86" spans="1:4" x14ac:dyDescent="0.25">
      <c r="A86" s="82">
        <v>37</v>
      </c>
      <c r="B86" s="90" t="s">
        <v>188</v>
      </c>
      <c r="C86" s="19" t="s">
        <v>6</v>
      </c>
      <c r="D86" s="59">
        <v>0</v>
      </c>
    </row>
    <row r="87" spans="1:4" ht="31.5" x14ac:dyDescent="0.25">
      <c r="A87" s="82">
        <v>38</v>
      </c>
      <c r="B87" s="90" t="s">
        <v>189</v>
      </c>
      <c r="C87" s="19" t="s">
        <v>13</v>
      </c>
      <c r="D87" s="74">
        <v>0</v>
      </c>
    </row>
    <row r="88" spans="1:4" x14ac:dyDescent="0.25">
      <c r="A88" s="76"/>
      <c r="B88" s="92"/>
    </row>
    <row r="89" spans="1:4" x14ac:dyDescent="0.25">
      <c r="A89" s="76"/>
      <c r="B89" s="92" t="s">
        <v>332</v>
      </c>
      <c r="D89" s="71" t="s">
        <v>333</v>
      </c>
    </row>
  </sheetData>
  <mergeCells count="15">
    <mergeCell ref="A79:D79"/>
    <mergeCell ref="A84:D84"/>
    <mergeCell ref="E1:G4"/>
    <mergeCell ref="B2:D2"/>
    <mergeCell ref="B3:D3"/>
    <mergeCell ref="A5:E5"/>
    <mergeCell ref="A10:D10"/>
    <mergeCell ref="A29:D29"/>
    <mergeCell ref="A56:D56"/>
    <mergeCell ref="A61:D61"/>
    <mergeCell ref="A68:D68"/>
    <mergeCell ref="A69:A78"/>
    <mergeCell ref="C75:G75"/>
    <mergeCell ref="C76:G76"/>
    <mergeCell ref="C77:G77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2018-04-10T05:55:18Z</dcterms:modified>
</cp:coreProperties>
</file>