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45" i="12" l="1"/>
  <c r="D47" i="12"/>
  <c r="D46" i="12" l="1"/>
  <c r="D38" i="12" l="1"/>
  <c r="D37" i="12"/>
  <c r="D33" i="12"/>
  <c r="D18" i="12" l="1"/>
  <c r="D32" i="12"/>
  <c r="D48" i="12" s="1"/>
  <c r="D49" i="12" s="1"/>
  <c r="D50" i="12" s="1"/>
  <c r="D25" i="12" l="1"/>
  <c r="D14" i="12" l="1"/>
  <c r="D28" i="5" l="1"/>
</calcChain>
</file>

<file path=xl/sharedStrings.xml><?xml version="1.0" encoding="utf-8"?>
<sst xmlns="http://schemas.openxmlformats.org/spreadsheetml/2006/main" count="991" uniqueCount="366">
  <si>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</si>
  <si>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</si>
  <si>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</si>
  <si>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</si>
  <si>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</si>
  <si>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</si>
  <si>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</si>
  <si>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</si>
  <si>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</si>
  <si>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</si>
  <si>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</si>
  <si>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</si>
  <si>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</si>
  <si>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</si>
  <si>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</si>
  <si>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</si>
  <si>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</si>
  <si>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</si>
  <si>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</si>
  <si>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</si>
  <si>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</si>
  <si>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</si>
  <si>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</si>
  <si>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</si>
  <si>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</si>
  <si>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</si>
  <si>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</si>
  <si>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</si>
  <si>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</si>
  <si>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</si>
  <si>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</si>
  <si>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</si>
  <si>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</si>
  <si>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</si>
  <si>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</si>
  <si>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</si>
  <si>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</si>
  <si>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</si>
  <si>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</si>
  <si>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</si>
  <si>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</si>
  <si>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</si>
  <si>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</si>
  <si>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</si>
  <si>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</si>
  <si>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</si>
  <si>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</si>
  <si>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</si>
  <si>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</si>
  <si>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</si>
  <si>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</si>
  <si>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</si>
  <si>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</si>
  <si>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</si>
  <si>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</si>
  <si>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</si>
  <si>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</si>
  <si>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</si>
  <si>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</si>
  <si>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</si>
  <si>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</si>
  <si>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</si>
  <si>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</si>
  <si>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</si>
  <si>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</si>
  <si>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</si>
  <si>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</si>
  <si>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</si>
  <si>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</si>
  <si>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</si>
  <si>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</si>
  <si>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</si>
  <si>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</si>
  <si>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</si>
  <si>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</si>
  <si>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</si>
  <si>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</si>
  <si>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</si>
  <si>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</si>
  <si>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</si>
  <si>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</si>
  <si>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</si>
  <si>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</si>
  <si>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</si>
  <si>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</si>
  <si>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</si>
  <si>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</si>
  <si>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</si>
  <si>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</si>
  <si>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</si>
  <si>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</si>
  <si>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</si>
  <si>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</si>
  <si>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</si>
  <si>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</si>
  <si>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</si>
  <si>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</si>
  <si>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</si>
  <si>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</si>
  <si>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</si>
  <si>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</si>
  <si>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</si>
  <si>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</si>
  <si>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</si>
  <si>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</si>
  <si>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</si>
  <si>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</si>
  <si>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</si>
  <si>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</si>
  <si>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</si>
  <si>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</si>
  <si>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</si>
  <si>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</si>
  <si>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</si>
  <si>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</si>
  <si>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</si>
  <si>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</si>
  <si>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</si>
  <si>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</si>
  <si>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</si>
  <si>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</si>
  <si>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</si>
  <si>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</si>
  <si>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</si>
  <si>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</si>
  <si>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</si>
  <si>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</si>
  <si>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</si>
  <si>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</si>
  <si>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</si>
  <si>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</si>
  <si>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</si>
  <si>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</si>
  <si>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</si>
  <si>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</si>
  <si>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</si>
  <si>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</si>
  <si>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</si>
  <si>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</si>
  <si>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</si>
  <si>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</si>
  <si>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</si>
  <si>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</si>
  <si>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</si>
  <si>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</si>
  <si>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</si>
  <si>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</si>
  <si>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</si>
  <si>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</si>
  <si>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</si>
  <si>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</si>
  <si>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</si>
  <si>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</si>
  <si>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</si>
  <si>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</si>
  <si>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</si>
  <si>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</si>
  <si>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</si>
  <si>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</si>
  <si>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</si>
  <si>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</si>
  <si>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</si>
  <si>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</si>
  <si>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</si>
  <si>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</si>
  <si>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</si>
  <si>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</si>
  <si>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</si>
  <si>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</si>
  <si>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</si>
  <si>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</si>
  <si>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</si>
  <si>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</si>
  <si>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</si>
  <si>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</si>
  <si>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</si>
  <si>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</si>
  <si>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</si>
  <si>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</si>
  <si>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</si>
  <si>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</si>
  <si>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</si>
  <si>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</si>
  <si>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</si>
  <si>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</si>
  <si>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</si>
  <si>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</si>
  <si>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</si>
  <si>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</si>
  <si>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</si>
  <si>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</si>
  <si>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</si>
  <si>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</si>
  <si>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</si>
  <si>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</si>
  <si>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</si>
  <si>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</si>
  <si>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</si>
  <si>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</si>
  <si>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</si>
  <si>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</si>
  <si>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</si>
  <si>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</si>
  <si>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</si>
  <si>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</si>
  <si>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</si>
  <si>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</si>
  <si>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</si>
  <si>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</si>
  <si>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</si>
  <si>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</si>
  <si>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</si>
  <si>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</si>
  <si>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</si>
  <si>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</si>
  <si>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</si>
  <si>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</si>
  <si>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</si>
  <si>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</si>
  <si>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</si>
  <si>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</si>
  <si>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</si>
  <si>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</si>
  <si>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</si>
  <si>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</si>
  <si>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</si>
  <si>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</si>
  <si>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</si>
  <si>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</si>
  <si>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</si>
  <si>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</si>
  <si>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</si>
  <si>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</si>
  <si>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</si>
  <si>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</si>
  <si>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</si>
  <si>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</si>
  <si>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</si>
  <si>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</si>
  <si>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</si>
  <si>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</si>
  <si>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</si>
  <si>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</si>
  <si>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</si>
  <si>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</si>
  <si>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</si>
  <si>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</si>
  <si>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</si>
  <si>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</si>
  <si>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</si>
  <si>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</si>
  <si>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</si>
  <si>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</si>
  <si>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</si>
  <si>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</si>
  <si>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</si>
  <si>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</si>
  <si>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</si>
  <si>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</si>
  <si>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</si>
  <si>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</si>
  <si>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</si>
  <si>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</si>
  <si>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</si>
  <si>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</si>
  <si>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</si>
  <si>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</si>
  <si>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</si>
  <si>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</si>
  <si>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</si>
  <si>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</si>
  <si>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</si>
  <si>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</si>
  <si>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</si>
  <si>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</si>
  <si>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</si>
  <si>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</si>
  <si>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</si>
  <si>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</si>
  <si>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</si>
  <si>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</si>
  <si>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</si>
  <si>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</si>
  <si>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</si>
  <si>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</si>
  <si>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</si>
  <si>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</si>
  <si>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</si>
  <si>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</si>
  <si>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</si>
  <si>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</si>
  <si>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</si>
  <si>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28.12.2012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</si>
  <si>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</si>
  <si>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</si>
  <si>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</si>
  <si>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</si>
  <si>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</si>
  <si>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</si>
  <si>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</si>
  <si>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</si>
  <si>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</si>
  <si>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</si>
  <si>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</si>
  <si>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</si>
  <si>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</si>
  <si>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</si>
  <si>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</si>
  <si>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</si>
  <si>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</si>
  <si>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</si>
  <si>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</si>
  <si>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</si>
  <si>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</si>
  <si>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</si>
  <si>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</si>
  <si>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</si>
  <si>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</si>
  <si>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</si>
  <si>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Ежеквартально</t>
  </si>
  <si>
    <t>Скашивание травы</t>
  </si>
  <si>
    <t>июль, сентябрь</t>
  </si>
  <si>
    <t xml:space="preserve">Прочие расходы (договора управления,канцтовары и т. д.), </t>
  </si>
  <si>
    <t>Уборка снега с подъездных козырьков</t>
  </si>
  <si>
    <t>Посыпка пешеходных дорожек отсевом</t>
  </si>
  <si>
    <t>Генеральная уборка подъезда</t>
  </si>
  <si>
    <t>Вознаграждение управляющей компании</t>
  </si>
  <si>
    <t>Текущий ремонт</t>
  </si>
  <si>
    <t>Гл. инженер ООО "УК "Прибайкальская"</t>
  </si>
  <si>
    <t>Белкин И. О.</t>
  </si>
  <si>
    <t xml:space="preserve">Согласовано:  </t>
  </si>
  <si>
    <t>Совет МКД</t>
  </si>
  <si>
    <t>2550 руб. в месяц</t>
  </si>
  <si>
    <t>май, сентябрь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</si>
  <si>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</si>
  <si>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</si>
  <si>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</si>
  <si>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</si>
  <si>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</si>
  <si>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</si>
  <si>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</si>
  <si>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</si>
  <si>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</si>
  <si>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</si>
  <si>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20.11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</si>
  <si>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</si>
  <si>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</si>
  <si>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</si>
  <si>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</si>
  <si>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</si>
  <si>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</si>
  <si>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</si>
  <si>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</si>
  <si>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содержание</t>
  </si>
  <si>
    <t>1,50 руб. кв .м</t>
  </si>
  <si>
    <t>Биллинг прибора учета тепловой энергии(снятие показаний, обработка и согласование с ООО "Иркутскэнергосбыт")</t>
  </si>
  <si>
    <t>600 руб в месяц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</si>
  <si>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</si>
  <si>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</si>
  <si>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>Остаток средст за 2016 г.("-" перерасход)</t>
  </si>
  <si>
    <t>Остаток средств на конец периода  е с учетом остатков 2016 г.</t>
  </si>
  <si>
    <t>Сумма расходов за 2017 г.</t>
  </si>
  <si>
    <t>Форма 2.8. Отчет об исполнении ООО "УК "Прибайкальская" договора управления смет доходов и расходов МКД м-на Университетский, 81 за период с 01.01.2017 г. по 31.12.2017 г.</t>
  </si>
  <si>
    <t>1 раз</t>
  </si>
  <si>
    <t>Ремонт межпанельных швов</t>
  </si>
  <si>
    <t>кв. 16 -  32,5 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</si>
</sst>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9" fillId="4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19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2" fillId="0" borderId="0" xfId="0" applyFont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2" t="s">
        <v>132</v>
      </c>
      <c r="B1" s="82"/>
      <c r="C1" s="82"/>
      <c r="D1" s="82"/>
    </row>
    <row r="2" spans="1:4" s="14" customFormat="1" x14ac:dyDescent="0.25"/>
    <row r="3" spans="1:4" s="14" customFormat="1" x14ac:dyDescent="0.25">
      <c r="A3" s="83" t="s">
        <v>14</v>
      </c>
      <c r="B3" s="83"/>
      <c r="C3" s="83"/>
      <c r="D3" s="8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1" t="s">
        <v>15</v>
      </c>
      <c r="B7" s="81"/>
      <c r="C7" s="81"/>
      <c r="D7" s="81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211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1" t="s">
        <v>39</v>
      </c>
      <c r="B10" s="81"/>
      <c r="C10" s="81"/>
      <c r="D10" s="81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212</v>
      </c>
    </row>
    <row r="12" spans="1:4" s="6" customFormat="1" ht="30" customHeight="1" x14ac:dyDescent="0.25">
      <c r="A12" s="81" t="s">
        <v>19</v>
      </c>
      <c r="B12" s="81"/>
      <c r="C12" s="81"/>
      <c r="D12" s="81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213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160.08000000000001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214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215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225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1" t="s">
        <v>30</v>
      </c>
      <c r="B37" s="81"/>
      <c r="C37" s="81"/>
      <c r="D37" s="81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216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217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217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9" t="s">
        <v>83</v>
      </c>
      <c r="B1" s="89"/>
      <c r="C1" s="89"/>
      <c r="D1" s="8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81" t="s">
        <v>41</v>
      </c>
      <c r="B5" s="81"/>
      <c r="C5" s="81"/>
      <c r="D5" s="8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226</v>
      </c>
    </row>
    <row r="7" spans="1:4" s="6" customFormat="1" ht="20.100000000000001" customHeight="1" x14ac:dyDescent="0.25">
      <c r="A7" s="81" t="s">
        <v>173</v>
      </c>
      <c r="B7" s="81"/>
      <c r="C7" s="81"/>
      <c r="D7" s="81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218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227</v>
      </c>
    </row>
    <row r="10" spans="1:4" s="6" customFormat="1" ht="20.100000000000001" customHeight="1" x14ac:dyDescent="0.25">
      <c r="A10" s="81" t="s">
        <v>84</v>
      </c>
      <c r="B10" s="81"/>
      <c r="C10" s="81"/>
      <c r="D10" s="8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223</v>
      </c>
    </row>
    <row r="12" spans="1:4" s="6" customFormat="1" ht="20.100000000000001" customHeight="1" x14ac:dyDescent="0.25">
      <c r="A12" s="85" t="s">
        <v>44</v>
      </c>
      <c r="B12" s="85"/>
      <c r="C12" s="85"/>
      <c r="D12" s="85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228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224</v>
      </c>
    </row>
    <row r="15" spans="1:4" s="6" customFormat="1" ht="20.100000000000001" customHeight="1" x14ac:dyDescent="0.25">
      <c r="A15" s="85" t="s">
        <v>47</v>
      </c>
      <c r="B15" s="85"/>
      <c r="C15" s="85"/>
      <c r="D15" s="85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1" t="s">
        <v>49</v>
      </c>
      <c r="B17" s="81"/>
      <c r="C17" s="81"/>
      <c r="D17" s="8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229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1" t="s">
        <v>85</v>
      </c>
      <c r="B20" s="81"/>
      <c r="C20" s="81"/>
      <c r="D20" s="81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219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84" t="s">
        <v>55</v>
      </c>
      <c r="B24" s="84"/>
      <c r="C24" s="84"/>
      <c r="D24" s="84"/>
    </row>
    <row r="25" spans="1:4" s="6" customFormat="1" ht="20.100000000000001" customHeight="1" x14ac:dyDescent="0.25">
      <c r="A25" s="86">
        <v>14</v>
      </c>
      <c r="B25" s="54" t="s">
        <v>56</v>
      </c>
      <c r="C25" s="26" t="s">
        <v>5</v>
      </c>
      <c r="D25" s="27" t="s">
        <v>220</v>
      </c>
    </row>
    <row r="26" spans="1:4" s="6" customFormat="1" ht="20.100000000000001" customHeight="1" x14ac:dyDescent="0.25">
      <c r="A26" s="87"/>
      <c r="B26" s="7" t="s">
        <v>57</v>
      </c>
      <c r="C26" s="5" t="s">
        <v>5</v>
      </c>
      <c r="D26" s="28" t="s">
        <v>230</v>
      </c>
    </row>
    <row r="27" spans="1:4" s="6" customFormat="1" ht="36.75" customHeight="1" x14ac:dyDescent="0.25">
      <c r="A27" s="87"/>
      <c r="B27" s="3" t="s">
        <v>58</v>
      </c>
      <c r="C27" s="5" t="s">
        <v>5</v>
      </c>
      <c r="D27" s="50" t="s">
        <v>231</v>
      </c>
    </row>
    <row r="28" spans="1:4" s="6" customFormat="1" ht="20.100000000000001" customHeight="1" x14ac:dyDescent="0.25">
      <c r="A28" s="87"/>
      <c r="B28" s="3" t="s">
        <v>59</v>
      </c>
      <c r="C28" s="5" t="s">
        <v>5</v>
      </c>
      <c r="D28" s="50" t="s">
        <v>235</v>
      </c>
    </row>
    <row r="29" spans="1:4" s="6" customFormat="1" ht="20.100000000000001" customHeight="1" x14ac:dyDescent="0.25">
      <c r="A29" s="87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88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86">
        <v>15</v>
      </c>
      <c r="B31" s="54" t="s">
        <v>56</v>
      </c>
      <c r="C31" s="26" t="s">
        <v>5</v>
      </c>
      <c r="D31" s="27" t="s">
        <v>254</v>
      </c>
    </row>
    <row r="32" spans="1:4" s="6" customFormat="1" ht="20.100000000000001" customHeight="1" x14ac:dyDescent="0.25">
      <c r="A32" s="87"/>
      <c r="B32" s="7" t="s">
        <v>57</v>
      </c>
      <c r="C32" s="5" t="s">
        <v>5</v>
      </c>
      <c r="D32" s="28" t="s">
        <v>230</v>
      </c>
    </row>
    <row r="33" spans="1:4" s="6" customFormat="1" ht="37.5" customHeight="1" x14ac:dyDescent="0.25">
      <c r="A33" s="87"/>
      <c r="B33" s="3" t="s">
        <v>58</v>
      </c>
      <c r="C33" s="5" t="s">
        <v>5</v>
      </c>
      <c r="D33" s="50" t="s">
        <v>284</v>
      </c>
    </row>
    <row r="34" spans="1:4" s="6" customFormat="1" ht="20.100000000000001" customHeight="1" x14ac:dyDescent="0.25">
      <c r="A34" s="87"/>
      <c r="B34" s="3" t="s">
        <v>59</v>
      </c>
      <c r="C34" s="5" t="s">
        <v>5</v>
      </c>
      <c r="D34" s="50" t="s">
        <v>249</v>
      </c>
    </row>
    <row r="35" spans="1:4" s="6" customFormat="1" ht="20.100000000000001" customHeight="1" x14ac:dyDescent="0.25">
      <c r="A35" s="87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88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86">
        <v>16</v>
      </c>
      <c r="B37" s="54" t="s">
        <v>56</v>
      </c>
      <c r="C37" s="26" t="s">
        <v>5</v>
      </c>
      <c r="D37" s="27" t="s">
        <v>265</v>
      </c>
    </row>
    <row r="38" spans="1:4" s="6" customFormat="1" ht="20.100000000000001" customHeight="1" x14ac:dyDescent="0.25">
      <c r="A38" s="87"/>
      <c r="B38" s="7" t="s">
        <v>57</v>
      </c>
      <c r="C38" s="5" t="s">
        <v>5</v>
      </c>
      <c r="D38" s="28" t="s">
        <v>230</v>
      </c>
    </row>
    <row r="39" spans="1:4" s="6" customFormat="1" ht="39" customHeight="1" x14ac:dyDescent="0.25">
      <c r="A39" s="87"/>
      <c r="B39" s="3" t="s">
        <v>58</v>
      </c>
      <c r="C39" s="5" t="s">
        <v>5</v>
      </c>
      <c r="D39" s="50" t="s">
        <v>284</v>
      </c>
    </row>
    <row r="40" spans="1:4" s="6" customFormat="1" ht="20.100000000000001" customHeight="1" x14ac:dyDescent="0.25">
      <c r="A40" s="87"/>
      <c r="B40" s="3" t="s">
        <v>59</v>
      </c>
      <c r="C40" s="5" t="s">
        <v>5</v>
      </c>
      <c r="D40" s="50" t="s">
        <v>285</v>
      </c>
    </row>
    <row r="41" spans="1:4" s="6" customFormat="1" ht="20.100000000000001" customHeight="1" x14ac:dyDescent="0.25">
      <c r="A41" s="87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88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85" t="s">
        <v>62</v>
      </c>
      <c r="B43" s="85"/>
      <c r="C43" s="85"/>
      <c r="D43" s="85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222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85" t="s">
        <v>65</v>
      </c>
      <c r="B46" s="85"/>
      <c r="C46" s="85"/>
      <c r="D46" s="85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222</v>
      </c>
    </row>
    <row r="48" spans="1:4" s="6" customFormat="1" ht="20.100000000000001" customHeight="1" x14ac:dyDescent="0.25">
      <c r="A48" s="85" t="s">
        <v>67</v>
      </c>
      <c r="B48" s="85"/>
      <c r="C48" s="85"/>
      <c r="D48" s="85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232</v>
      </c>
    </row>
    <row r="50" spans="1:4" s="6" customFormat="1" ht="20.100000000000001" customHeight="1" x14ac:dyDescent="0.25">
      <c r="A50" s="85" t="s">
        <v>69</v>
      </c>
      <c r="B50" s="85"/>
      <c r="C50" s="85"/>
      <c r="D50" s="85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221</v>
      </c>
    </row>
    <row r="52" spans="1:4" s="6" customFormat="1" ht="20.100000000000001" customHeight="1" x14ac:dyDescent="0.25">
      <c r="A52" s="81" t="s">
        <v>71</v>
      </c>
      <c r="B52" s="81"/>
      <c r="C52" s="81"/>
      <c r="D52" s="81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221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85" t="s">
        <v>74</v>
      </c>
      <c r="B55" s="85"/>
      <c r="C55" s="85"/>
      <c r="D55" s="85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219</v>
      </c>
    </row>
    <row r="57" spans="1:4" s="6" customFormat="1" ht="20.100000000000001" customHeight="1" x14ac:dyDescent="0.25">
      <c r="A57" s="85" t="s">
        <v>76</v>
      </c>
      <c r="B57" s="85"/>
      <c r="C57" s="85"/>
      <c r="D57" s="85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233</v>
      </c>
    </row>
    <row r="59" spans="1:4" s="6" customFormat="1" ht="20.100000000000001" customHeight="1" x14ac:dyDescent="0.25">
      <c r="A59" s="85" t="s">
        <v>78</v>
      </c>
      <c r="B59" s="85"/>
      <c r="C59" s="85"/>
      <c r="D59" s="85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219</v>
      </c>
    </row>
    <row r="61" spans="1:4" s="6" customFormat="1" ht="20.100000000000001" customHeight="1" x14ac:dyDescent="0.25">
      <c r="A61" s="85" t="s">
        <v>80</v>
      </c>
      <c r="B61" s="85"/>
      <c r="C61" s="85"/>
      <c r="D61" s="85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234</v>
      </c>
    </row>
    <row r="63" spans="1:4" s="6" customFormat="1" ht="20.100000000000001" customHeight="1" x14ac:dyDescent="0.25">
      <c r="A63" s="81" t="s">
        <v>86</v>
      </c>
      <c r="B63" s="81"/>
      <c r="C63" s="81"/>
      <c r="D63" s="81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219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2" t="s">
        <v>90</v>
      </c>
      <c r="B1" s="82"/>
      <c r="C1" s="82"/>
      <c r="D1" s="82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86">
        <v>1</v>
      </c>
      <c r="B5" s="25" t="s">
        <v>87</v>
      </c>
      <c r="C5" s="26" t="s">
        <v>5</v>
      </c>
      <c r="D5" s="27" t="s">
        <v>236</v>
      </c>
    </row>
    <row r="6" spans="1:4" s="6" customFormat="1" ht="20.100000000000001" customHeight="1" x14ac:dyDescent="0.25">
      <c r="A6" s="87"/>
      <c r="B6" s="7" t="s">
        <v>59</v>
      </c>
      <c r="C6" s="5" t="s">
        <v>5</v>
      </c>
      <c r="D6" s="28" t="s">
        <v>237</v>
      </c>
    </row>
    <row r="7" spans="1:4" s="6" customFormat="1" ht="36.75" customHeight="1" x14ac:dyDescent="0.25">
      <c r="A7" s="87"/>
      <c r="B7" s="7" t="s">
        <v>88</v>
      </c>
      <c r="C7" s="5" t="s">
        <v>13</v>
      </c>
      <c r="D7" s="53" t="s">
        <v>283</v>
      </c>
    </row>
    <row r="8" spans="1:4" s="6" customFormat="1" ht="32.25" customHeight="1" x14ac:dyDescent="0.25">
      <c r="A8" s="87"/>
      <c r="B8" s="3" t="s">
        <v>175</v>
      </c>
      <c r="C8" s="5" t="s">
        <v>5</v>
      </c>
      <c r="D8" s="28"/>
    </row>
    <row r="9" spans="1:4" s="6" customFormat="1" ht="34.5" customHeight="1" x14ac:dyDescent="0.25">
      <c r="A9" s="87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87"/>
      <c r="B10" s="3" t="s">
        <v>177</v>
      </c>
      <c r="C10" s="5" t="s">
        <v>5</v>
      </c>
      <c r="D10" s="28" t="s">
        <v>252</v>
      </c>
    </row>
    <row r="11" spans="1:4" s="6" customFormat="1" ht="20.100000000000001" customHeight="1" thickBot="1" x14ac:dyDescent="0.3">
      <c r="A11" s="88"/>
      <c r="B11" s="51" t="s">
        <v>89</v>
      </c>
      <c r="C11" s="30" t="s">
        <v>5</v>
      </c>
      <c r="D11" s="31" t="s">
        <v>272</v>
      </c>
    </row>
    <row r="12" spans="1:4" s="6" customFormat="1" ht="47.25" x14ac:dyDescent="0.25">
      <c r="A12" s="86">
        <v>2</v>
      </c>
      <c r="B12" s="25" t="s">
        <v>87</v>
      </c>
      <c r="C12" s="26" t="s">
        <v>5</v>
      </c>
      <c r="D12" s="27" t="s">
        <v>238</v>
      </c>
    </row>
    <row r="13" spans="1:4" s="6" customFormat="1" x14ac:dyDescent="0.25">
      <c r="A13" s="87"/>
      <c r="B13" s="7" t="s">
        <v>59</v>
      </c>
      <c r="C13" s="5" t="s">
        <v>5</v>
      </c>
      <c r="D13" s="28" t="s">
        <v>237</v>
      </c>
    </row>
    <row r="14" spans="1:4" s="6" customFormat="1" ht="30" x14ac:dyDescent="0.25">
      <c r="A14" s="87"/>
      <c r="B14" s="7" t="s">
        <v>88</v>
      </c>
      <c r="C14" s="5" t="s">
        <v>13</v>
      </c>
      <c r="D14" s="53" t="s">
        <v>283</v>
      </c>
    </row>
    <row r="15" spans="1:4" ht="31.5" x14ac:dyDescent="0.25">
      <c r="A15" s="87"/>
      <c r="B15" s="3" t="s">
        <v>175</v>
      </c>
      <c r="C15" s="5" t="s">
        <v>5</v>
      </c>
      <c r="D15" s="28"/>
    </row>
    <row r="16" spans="1:4" ht="31.5" x14ac:dyDescent="0.25">
      <c r="A16" s="87"/>
      <c r="B16" s="3" t="s">
        <v>176</v>
      </c>
      <c r="C16" s="5" t="s">
        <v>5</v>
      </c>
      <c r="D16" s="28" t="s">
        <v>17</v>
      </c>
    </row>
    <row r="17" spans="1:4" x14ac:dyDescent="0.25">
      <c r="A17" s="87"/>
      <c r="B17" s="3" t="s">
        <v>177</v>
      </c>
      <c r="C17" s="5" t="s">
        <v>5</v>
      </c>
      <c r="D17" s="28" t="s">
        <v>252</v>
      </c>
    </row>
    <row r="18" spans="1:4" ht="16.5" thickBot="1" x14ac:dyDescent="0.3">
      <c r="A18" s="88"/>
      <c r="B18" s="51" t="s">
        <v>89</v>
      </c>
      <c r="C18" s="30" t="s">
        <v>5</v>
      </c>
      <c r="D18" s="31" t="s">
        <v>272</v>
      </c>
    </row>
    <row r="19" spans="1:4" x14ac:dyDescent="0.25">
      <c r="A19" s="86">
        <v>3</v>
      </c>
      <c r="B19" s="25" t="s">
        <v>87</v>
      </c>
      <c r="C19" s="26" t="s">
        <v>5</v>
      </c>
      <c r="D19" s="27" t="s">
        <v>239</v>
      </c>
    </row>
    <row r="20" spans="1:4" x14ac:dyDescent="0.25">
      <c r="A20" s="87"/>
      <c r="B20" s="7" t="s">
        <v>59</v>
      </c>
      <c r="C20" s="5" t="s">
        <v>5</v>
      </c>
      <c r="D20" s="28" t="s">
        <v>247</v>
      </c>
    </row>
    <row r="21" spans="1:4" ht="30" x14ac:dyDescent="0.25">
      <c r="A21" s="87"/>
      <c r="B21" s="7" t="s">
        <v>88</v>
      </c>
      <c r="C21" s="5" t="s">
        <v>13</v>
      </c>
      <c r="D21" s="53" t="s">
        <v>283</v>
      </c>
    </row>
    <row r="22" spans="1:4" ht="31.5" x14ac:dyDescent="0.25">
      <c r="A22" s="87"/>
      <c r="B22" s="3" t="s">
        <v>175</v>
      </c>
      <c r="C22" s="5" t="s">
        <v>5</v>
      </c>
      <c r="D22" s="28"/>
    </row>
    <row r="23" spans="1:4" ht="31.5" x14ac:dyDescent="0.25">
      <c r="A23" s="87"/>
      <c r="B23" s="3" t="s">
        <v>176</v>
      </c>
      <c r="C23" s="5" t="s">
        <v>5</v>
      </c>
      <c r="D23" s="28" t="s">
        <v>17</v>
      </c>
    </row>
    <row r="24" spans="1:4" x14ac:dyDescent="0.25">
      <c r="A24" s="87"/>
      <c r="B24" s="3" t="s">
        <v>177</v>
      </c>
      <c r="C24" s="5" t="s">
        <v>5</v>
      </c>
      <c r="D24" s="28" t="s">
        <v>252</v>
      </c>
    </row>
    <row r="25" spans="1:4" ht="16.5" thickBot="1" x14ac:dyDescent="0.3">
      <c r="A25" s="88"/>
      <c r="B25" s="51" t="s">
        <v>89</v>
      </c>
      <c r="C25" s="30" t="s">
        <v>5</v>
      </c>
      <c r="D25" s="31" t="s">
        <v>272</v>
      </c>
    </row>
    <row r="26" spans="1:4" ht="31.5" x14ac:dyDescent="0.25">
      <c r="A26" s="86">
        <v>4</v>
      </c>
      <c r="B26" s="25" t="s">
        <v>87</v>
      </c>
      <c r="C26" s="26" t="s">
        <v>5</v>
      </c>
      <c r="D26" s="27" t="s">
        <v>240</v>
      </c>
    </row>
    <row r="27" spans="1:4" x14ac:dyDescent="0.25">
      <c r="A27" s="87"/>
      <c r="B27" s="7" t="s">
        <v>59</v>
      </c>
      <c r="C27" s="5" t="s">
        <v>5</v>
      </c>
      <c r="D27" s="28" t="s">
        <v>247</v>
      </c>
    </row>
    <row r="28" spans="1:4" ht="30" x14ac:dyDescent="0.25">
      <c r="A28" s="87"/>
      <c r="B28" s="7" t="s">
        <v>88</v>
      </c>
      <c r="C28" s="5" t="s">
        <v>13</v>
      </c>
      <c r="D28" s="53" t="s">
        <v>283</v>
      </c>
    </row>
    <row r="29" spans="1:4" ht="31.5" x14ac:dyDescent="0.25">
      <c r="A29" s="87"/>
      <c r="B29" s="3" t="s">
        <v>175</v>
      </c>
      <c r="C29" s="5" t="s">
        <v>5</v>
      </c>
      <c r="D29" s="28"/>
    </row>
    <row r="30" spans="1:4" ht="31.5" x14ac:dyDescent="0.25">
      <c r="A30" s="87"/>
      <c r="B30" s="3" t="s">
        <v>176</v>
      </c>
      <c r="C30" s="5" t="s">
        <v>5</v>
      </c>
      <c r="D30" s="28" t="s">
        <v>17</v>
      </c>
    </row>
    <row r="31" spans="1:4" x14ac:dyDescent="0.25">
      <c r="A31" s="87"/>
      <c r="B31" s="3" t="s">
        <v>177</v>
      </c>
      <c r="C31" s="5" t="s">
        <v>5</v>
      </c>
      <c r="D31" s="28" t="s">
        <v>269</v>
      </c>
    </row>
    <row r="32" spans="1:4" ht="16.5" thickBot="1" x14ac:dyDescent="0.3">
      <c r="A32" s="88"/>
      <c r="B32" s="51" t="s">
        <v>89</v>
      </c>
      <c r="C32" s="30" t="s">
        <v>5</v>
      </c>
      <c r="D32" s="31" t="s">
        <v>272</v>
      </c>
    </row>
    <row r="33" spans="1:4" ht="31.5" x14ac:dyDescent="0.25">
      <c r="A33" s="86">
        <v>5</v>
      </c>
      <c r="B33" s="25" t="s">
        <v>87</v>
      </c>
      <c r="C33" s="26" t="s">
        <v>5</v>
      </c>
      <c r="D33" s="27" t="s">
        <v>241</v>
      </c>
    </row>
    <row r="34" spans="1:4" x14ac:dyDescent="0.25">
      <c r="A34" s="87"/>
      <c r="B34" s="7" t="s">
        <v>59</v>
      </c>
      <c r="C34" s="5" t="s">
        <v>5</v>
      </c>
      <c r="D34" s="28"/>
    </row>
    <row r="35" spans="1:4" ht="30" x14ac:dyDescent="0.25">
      <c r="A35" s="87"/>
      <c r="B35" s="7" t="s">
        <v>88</v>
      </c>
      <c r="C35" s="5" t="s">
        <v>13</v>
      </c>
      <c r="D35" s="53" t="s">
        <v>283</v>
      </c>
    </row>
    <row r="36" spans="1:4" ht="31.5" x14ac:dyDescent="0.25">
      <c r="A36" s="87"/>
      <c r="B36" s="3" t="s">
        <v>175</v>
      </c>
      <c r="C36" s="5" t="s">
        <v>5</v>
      </c>
      <c r="D36" s="28"/>
    </row>
    <row r="37" spans="1:4" ht="31.5" x14ac:dyDescent="0.25">
      <c r="A37" s="87"/>
      <c r="B37" s="3" t="s">
        <v>176</v>
      </c>
      <c r="C37" s="5" t="s">
        <v>5</v>
      </c>
      <c r="D37" s="28" t="s">
        <v>17</v>
      </c>
    </row>
    <row r="38" spans="1:4" x14ac:dyDescent="0.25">
      <c r="A38" s="87"/>
      <c r="B38" s="3" t="s">
        <v>177</v>
      </c>
      <c r="C38" s="5" t="s">
        <v>5</v>
      </c>
      <c r="D38" s="28" t="s">
        <v>252</v>
      </c>
    </row>
    <row r="39" spans="1:4" ht="16.5" thickBot="1" x14ac:dyDescent="0.3">
      <c r="A39" s="88"/>
      <c r="B39" s="51" t="s">
        <v>89</v>
      </c>
      <c r="C39" s="30" t="s">
        <v>5</v>
      </c>
      <c r="D39" s="31" t="s">
        <v>272</v>
      </c>
    </row>
    <row r="40" spans="1:4" ht="47.25" x14ac:dyDescent="0.25">
      <c r="A40" s="86">
        <v>6</v>
      </c>
      <c r="B40" s="25" t="s">
        <v>87</v>
      </c>
      <c r="C40" s="26" t="s">
        <v>5</v>
      </c>
      <c r="D40" s="27" t="s">
        <v>242</v>
      </c>
    </row>
    <row r="41" spans="1:4" x14ac:dyDescent="0.25">
      <c r="A41" s="87"/>
      <c r="B41" s="7" t="s">
        <v>59</v>
      </c>
      <c r="C41" s="5" t="s">
        <v>5</v>
      </c>
      <c r="D41" s="28" t="s">
        <v>248</v>
      </c>
    </row>
    <row r="42" spans="1:4" ht="30" x14ac:dyDescent="0.25">
      <c r="A42" s="87"/>
      <c r="B42" s="7" t="s">
        <v>88</v>
      </c>
      <c r="C42" s="5" t="s">
        <v>13</v>
      </c>
      <c r="D42" s="53" t="s">
        <v>283</v>
      </c>
    </row>
    <row r="43" spans="1:4" ht="31.5" x14ac:dyDescent="0.25">
      <c r="A43" s="87"/>
      <c r="B43" s="3" t="s">
        <v>175</v>
      </c>
      <c r="C43" s="5" t="s">
        <v>5</v>
      </c>
      <c r="D43" s="28"/>
    </row>
    <row r="44" spans="1:4" ht="31.5" x14ac:dyDescent="0.25">
      <c r="A44" s="87"/>
      <c r="B44" s="3" t="s">
        <v>176</v>
      </c>
      <c r="C44" s="5" t="s">
        <v>5</v>
      </c>
      <c r="D44" s="28" t="s">
        <v>17</v>
      </c>
    </row>
    <row r="45" spans="1:4" x14ac:dyDescent="0.25">
      <c r="A45" s="87"/>
      <c r="B45" s="3" t="s">
        <v>177</v>
      </c>
      <c r="C45" s="5" t="s">
        <v>5</v>
      </c>
      <c r="D45" s="28" t="s">
        <v>252</v>
      </c>
    </row>
    <row r="46" spans="1:4" ht="16.5" thickBot="1" x14ac:dyDescent="0.3">
      <c r="A46" s="88"/>
      <c r="B46" s="51" t="s">
        <v>89</v>
      </c>
      <c r="C46" s="30" t="s">
        <v>5</v>
      </c>
      <c r="D46" s="31" t="s">
        <v>272</v>
      </c>
    </row>
    <row r="47" spans="1:4" x14ac:dyDescent="0.25">
      <c r="A47" s="86">
        <v>7</v>
      </c>
      <c r="B47" s="25" t="s">
        <v>87</v>
      </c>
      <c r="C47" s="26" t="s">
        <v>5</v>
      </c>
      <c r="D47" s="27" t="s">
        <v>243</v>
      </c>
    </row>
    <row r="48" spans="1:4" x14ac:dyDescent="0.25">
      <c r="A48" s="87"/>
      <c r="B48" s="7" t="s">
        <v>59</v>
      </c>
      <c r="C48" s="5" t="s">
        <v>5</v>
      </c>
      <c r="D48" s="28" t="s">
        <v>249</v>
      </c>
    </row>
    <row r="49" spans="1:4" ht="30" x14ac:dyDescent="0.25">
      <c r="A49" s="87"/>
      <c r="B49" s="7" t="s">
        <v>88</v>
      </c>
      <c r="C49" s="5" t="s">
        <v>13</v>
      </c>
      <c r="D49" s="53" t="s">
        <v>283</v>
      </c>
    </row>
    <row r="50" spans="1:4" ht="31.5" x14ac:dyDescent="0.25">
      <c r="A50" s="87"/>
      <c r="B50" s="3" t="s">
        <v>175</v>
      </c>
      <c r="C50" s="5" t="s">
        <v>5</v>
      </c>
      <c r="D50" s="28"/>
    </row>
    <row r="51" spans="1:4" ht="31.5" x14ac:dyDescent="0.25">
      <c r="A51" s="87"/>
      <c r="B51" s="3" t="s">
        <v>176</v>
      </c>
      <c r="C51" s="5" t="s">
        <v>5</v>
      </c>
      <c r="D51" s="28" t="s">
        <v>17</v>
      </c>
    </row>
    <row r="52" spans="1:4" x14ac:dyDescent="0.25">
      <c r="A52" s="87"/>
      <c r="B52" s="3" t="s">
        <v>177</v>
      </c>
      <c r="C52" s="5" t="s">
        <v>5</v>
      </c>
      <c r="D52" s="28" t="s">
        <v>252</v>
      </c>
    </row>
    <row r="53" spans="1:4" ht="16.5" thickBot="1" x14ac:dyDescent="0.3">
      <c r="A53" s="88"/>
      <c r="B53" s="51" t="s">
        <v>89</v>
      </c>
      <c r="C53" s="30" t="s">
        <v>5</v>
      </c>
      <c r="D53" s="31" t="s">
        <v>272</v>
      </c>
    </row>
    <row r="54" spans="1:4" x14ac:dyDescent="0.25">
      <c r="A54" s="86">
        <v>8</v>
      </c>
      <c r="B54" s="25" t="s">
        <v>87</v>
      </c>
      <c r="C54" s="26" t="s">
        <v>5</v>
      </c>
      <c r="D54" s="27" t="s">
        <v>244</v>
      </c>
    </row>
    <row r="55" spans="1:4" x14ac:dyDescent="0.25">
      <c r="A55" s="87"/>
      <c r="B55" s="7" t="s">
        <v>59</v>
      </c>
      <c r="C55" s="5" t="s">
        <v>5</v>
      </c>
      <c r="D55" s="28" t="s">
        <v>247</v>
      </c>
    </row>
    <row r="56" spans="1:4" ht="30" x14ac:dyDescent="0.25">
      <c r="A56" s="87"/>
      <c r="B56" s="7" t="s">
        <v>88</v>
      </c>
      <c r="C56" s="5" t="s">
        <v>13</v>
      </c>
      <c r="D56" s="53" t="s">
        <v>283</v>
      </c>
    </row>
    <row r="57" spans="1:4" ht="31.5" x14ac:dyDescent="0.25">
      <c r="A57" s="87"/>
      <c r="B57" s="3" t="s">
        <v>175</v>
      </c>
      <c r="C57" s="5" t="s">
        <v>5</v>
      </c>
      <c r="D57" s="28"/>
    </row>
    <row r="58" spans="1:4" ht="31.5" x14ac:dyDescent="0.25">
      <c r="A58" s="87"/>
      <c r="B58" s="3" t="s">
        <v>176</v>
      </c>
      <c r="C58" s="5" t="s">
        <v>5</v>
      </c>
      <c r="D58" s="28" t="s">
        <v>17</v>
      </c>
    </row>
    <row r="59" spans="1:4" x14ac:dyDescent="0.25">
      <c r="A59" s="87"/>
      <c r="B59" s="3" t="s">
        <v>177</v>
      </c>
      <c r="C59" s="5" t="s">
        <v>5</v>
      </c>
      <c r="D59" s="28" t="s">
        <v>253</v>
      </c>
    </row>
    <row r="60" spans="1:4" ht="16.5" thickBot="1" x14ac:dyDescent="0.3">
      <c r="A60" s="88"/>
      <c r="B60" s="51" t="s">
        <v>89</v>
      </c>
      <c r="C60" s="30" t="s">
        <v>5</v>
      </c>
      <c r="D60" s="31" t="s">
        <v>272</v>
      </c>
    </row>
    <row r="61" spans="1:4" x14ac:dyDescent="0.25">
      <c r="A61" s="86">
        <v>9</v>
      </c>
      <c r="B61" s="25" t="s">
        <v>87</v>
      </c>
      <c r="C61" s="26" t="s">
        <v>5</v>
      </c>
      <c r="D61" s="27" t="s">
        <v>245</v>
      </c>
    </row>
    <row r="62" spans="1:4" x14ac:dyDescent="0.25">
      <c r="A62" s="87"/>
      <c r="B62" s="7" t="s">
        <v>59</v>
      </c>
      <c r="C62" s="5" t="s">
        <v>5</v>
      </c>
      <c r="D62" s="28" t="s">
        <v>250</v>
      </c>
    </row>
    <row r="63" spans="1:4" ht="30" x14ac:dyDescent="0.25">
      <c r="A63" s="87"/>
      <c r="B63" s="7" t="s">
        <v>88</v>
      </c>
      <c r="C63" s="5" t="s">
        <v>13</v>
      </c>
      <c r="D63" s="53" t="s">
        <v>283</v>
      </c>
    </row>
    <row r="64" spans="1:4" ht="31.5" x14ac:dyDescent="0.25">
      <c r="A64" s="87"/>
      <c r="B64" s="3" t="s">
        <v>175</v>
      </c>
      <c r="C64" s="5" t="s">
        <v>5</v>
      </c>
      <c r="D64" s="28"/>
    </row>
    <row r="65" spans="1:4" ht="31.5" x14ac:dyDescent="0.25">
      <c r="A65" s="87"/>
      <c r="B65" s="3" t="s">
        <v>176</v>
      </c>
      <c r="C65" s="5" t="s">
        <v>5</v>
      </c>
      <c r="D65" s="28" t="s">
        <v>17</v>
      </c>
    </row>
    <row r="66" spans="1:4" x14ac:dyDescent="0.25">
      <c r="A66" s="87"/>
      <c r="B66" s="3" t="s">
        <v>177</v>
      </c>
      <c r="C66" s="5" t="s">
        <v>5</v>
      </c>
      <c r="D66" s="28" t="s">
        <v>252</v>
      </c>
    </row>
    <row r="67" spans="1:4" ht="16.5" thickBot="1" x14ac:dyDescent="0.3">
      <c r="A67" s="88"/>
      <c r="B67" s="51" t="s">
        <v>89</v>
      </c>
      <c r="C67" s="30" t="s">
        <v>5</v>
      </c>
      <c r="D67" s="31" t="s">
        <v>272</v>
      </c>
    </row>
    <row r="68" spans="1:4" x14ac:dyDescent="0.25">
      <c r="A68" s="86">
        <v>10</v>
      </c>
      <c r="B68" s="25" t="s">
        <v>87</v>
      </c>
      <c r="C68" s="26" t="s">
        <v>5</v>
      </c>
      <c r="D68" s="27" t="s">
        <v>246</v>
      </c>
    </row>
    <row r="69" spans="1:4" x14ac:dyDescent="0.25">
      <c r="A69" s="87"/>
      <c r="B69" s="7" t="s">
        <v>59</v>
      </c>
      <c r="C69" s="5" t="s">
        <v>5</v>
      </c>
      <c r="D69" s="28" t="s">
        <v>251</v>
      </c>
    </row>
    <row r="70" spans="1:4" ht="30" x14ac:dyDescent="0.25">
      <c r="A70" s="87"/>
      <c r="B70" s="7" t="s">
        <v>88</v>
      </c>
      <c r="C70" s="5" t="s">
        <v>13</v>
      </c>
      <c r="D70" s="53" t="s">
        <v>283</v>
      </c>
    </row>
    <row r="71" spans="1:4" ht="31.5" x14ac:dyDescent="0.25">
      <c r="A71" s="87"/>
      <c r="B71" s="3" t="s">
        <v>175</v>
      </c>
      <c r="C71" s="5" t="s">
        <v>5</v>
      </c>
      <c r="D71" s="28"/>
    </row>
    <row r="72" spans="1:4" ht="31.5" x14ac:dyDescent="0.25">
      <c r="A72" s="87"/>
      <c r="B72" s="3" t="s">
        <v>176</v>
      </c>
      <c r="C72" s="5" t="s">
        <v>5</v>
      </c>
      <c r="D72" s="28" t="s">
        <v>17</v>
      </c>
    </row>
    <row r="73" spans="1:4" x14ac:dyDescent="0.25">
      <c r="A73" s="87"/>
      <c r="B73" s="3" t="s">
        <v>177</v>
      </c>
      <c r="C73" s="5" t="s">
        <v>5</v>
      </c>
      <c r="D73" s="28" t="s">
        <v>252</v>
      </c>
    </row>
    <row r="74" spans="1:4" ht="16.5" thickBot="1" x14ac:dyDescent="0.3">
      <c r="A74" s="88"/>
      <c r="B74" s="51" t="s">
        <v>89</v>
      </c>
      <c r="C74" s="30" t="s">
        <v>5</v>
      </c>
      <c r="D74" s="31" t="s">
        <v>272</v>
      </c>
    </row>
    <row r="75" spans="1:4" ht="17.25" customHeight="1" x14ac:dyDescent="0.25">
      <c r="A75" s="86">
        <v>11</v>
      </c>
      <c r="B75" s="25" t="s">
        <v>87</v>
      </c>
      <c r="C75" s="26" t="s">
        <v>5</v>
      </c>
      <c r="D75" s="27" t="s">
        <v>270</v>
      </c>
    </row>
    <row r="76" spans="1:4" x14ac:dyDescent="0.25">
      <c r="A76" s="87"/>
      <c r="B76" s="7" t="s">
        <v>59</v>
      </c>
      <c r="C76" s="5" t="s">
        <v>5</v>
      </c>
      <c r="D76" s="28"/>
    </row>
    <row r="77" spans="1:4" ht="30" x14ac:dyDescent="0.25">
      <c r="A77" s="87"/>
      <c r="B77" s="7" t="s">
        <v>88</v>
      </c>
      <c r="C77" s="5" t="s">
        <v>13</v>
      </c>
      <c r="D77" s="53" t="s">
        <v>283</v>
      </c>
    </row>
    <row r="78" spans="1:4" ht="31.5" x14ac:dyDescent="0.25">
      <c r="A78" s="87"/>
      <c r="B78" s="3" t="s">
        <v>175</v>
      </c>
      <c r="C78" s="5" t="s">
        <v>5</v>
      </c>
      <c r="D78" s="28"/>
    </row>
    <row r="79" spans="1:4" ht="31.5" x14ac:dyDescent="0.25">
      <c r="A79" s="87"/>
      <c r="B79" s="3" t="s">
        <v>176</v>
      </c>
      <c r="C79" s="5" t="s">
        <v>5</v>
      </c>
      <c r="D79" s="28" t="s">
        <v>17</v>
      </c>
    </row>
    <row r="80" spans="1:4" x14ac:dyDescent="0.25">
      <c r="A80" s="87"/>
      <c r="B80" s="3" t="s">
        <v>177</v>
      </c>
      <c r="C80" s="5" t="s">
        <v>5</v>
      </c>
      <c r="D80" s="28" t="s">
        <v>271</v>
      </c>
    </row>
    <row r="81" spans="1:4" ht="16.5" thickBot="1" x14ac:dyDescent="0.3">
      <c r="A81" s="88"/>
      <c r="B81" s="51" t="s">
        <v>89</v>
      </c>
      <c r="C81" s="30" t="s">
        <v>5</v>
      </c>
      <c r="D81" s="31" t="s">
        <v>272</v>
      </c>
    </row>
    <row r="82" spans="1:4" ht="31.5" x14ac:dyDescent="0.25">
      <c r="A82" s="86">
        <v>12</v>
      </c>
      <c r="B82" s="25" t="s">
        <v>87</v>
      </c>
      <c r="C82" s="26" t="s">
        <v>5</v>
      </c>
      <c r="D82" s="27" t="s">
        <v>273</v>
      </c>
    </row>
    <row r="83" spans="1:4" x14ac:dyDescent="0.25">
      <c r="A83" s="87"/>
      <c r="B83" s="7" t="s">
        <v>59</v>
      </c>
      <c r="C83" s="5" t="s">
        <v>5</v>
      </c>
      <c r="D83" s="28" t="s">
        <v>275</v>
      </c>
    </row>
    <row r="84" spans="1:4" x14ac:dyDescent="0.25">
      <c r="A84" s="87"/>
      <c r="B84" s="7" t="s">
        <v>88</v>
      </c>
      <c r="C84" s="5" t="s">
        <v>13</v>
      </c>
      <c r="D84" s="28">
        <v>600</v>
      </c>
    </row>
    <row r="85" spans="1:4" ht="31.5" x14ac:dyDescent="0.25">
      <c r="A85" s="87"/>
      <c r="B85" s="3" t="s">
        <v>175</v>
      </c>
      <c r="C85" s="5" t="s">
        <v>5</v>
      </c>
      <c r="D85" s="42">
        <v>41275</v>
      </c>
    </row>
    <row r="86" spans="1:4" ht="31.5" x14ac:dyDescent="0.25">
      <c r="A86" s="87"/>
      <c r="B86" s="3" t="s">
        <v>176</v>
      </c>
      <c r="C86" s="5" t="s">
        <v>5</v>
      </c>
      <c r="D86" s="28" t="s">
        <v>17</v>
      </c>
    </row>
    <row r="87" spans="1:4" x14ac:dyDescent="0.25">
      <c r="A87" s="87"/>
      <c r="B87" s="3" t="s">
        <v>177</v>
      </c>
      <c r="C87" s="5" t="s">
        <v>5</v>
      </c>
      <c r="D87" s="28" t="s">
        <v>274</v>
      </c>
    </row>
    <row r="88" spans="1:4" ht="16.5" thickBot="1" x14ac:dyDescent="0.3">
      <c r="A88" s="88"/>
      <c r="B88" s="51" t="s">
        <v>89</v>
      </c>
      <c r="C88" s="30" t="s">
        <v>5</v>
      </c>
      <c r="D88" s="31" t="s">
        <v>272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2" t="s">
        <v>100</v>
      </c>
      <c r="B1" s="82"/>
      <c r="C1" s="82"/>
      <c r="D1" s="82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254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255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249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256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257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258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0" t="s">
        <v>99</v>
      </c>
      <c r="B15" s="91"/>
      <c r="C15" s="91"/>
      <c r="D15" s="92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259</v>
      </c>
    </row>
    <row r="19" spans="1:4" ht="31.5" x14ac:dyDescent="0.25">
      <c r="A19" s="40"/>
      <c r="B19" s="7" t="s">
        <v>92</v>
      </c>
      <c r="C19" s="5" t="s">
        <v>5</v>
      </c>
      <c r="D19" s="28" t="s">
        <v>255</v>
      </c>
    </row>
    <row r="20" spans="1:4" x14ac:dyDescent="0.25">
      <c r="A20" s="40"/>
      <c r="B20" s="3" t="s">
        <v>59</v>
      </c>
      <c r="C20" s="5" t="s">
        <v>5</v>
      </c>
      <c r="D20" s="28" t="s">
        <v>249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267</v>
      </c>
    </row>
    <row r="23" spans="1:4" ht="31.5" x14ac:dyDescent="0.25">
      <c r="A23" s="40"/>
      <c r="B23" s="3" t="s">
        <v>95</v>
      </c>
      <c r="C23" s="5" t="s">
        <v>5</v>
      </c>
      <c r="D23" s="41" t="s">
        <v>261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276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0" t="s">
        <v>99</v>
      </c>
      <c r="B28" s="91"/>
      <c r="C28" s="91"/>
      <c r="D28" s="92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262</v>
      </c>
    </row>
    <row r="32" spans="1:4" ht="31.5" x14ac:dyDescent="0.25">
      <c r="A32" s="40"/>
      <c r="B32" s="7" t="s">
        <v>92</v>
      </c>
      <c r="C32" s="5" t="s">
        <v>5</v>
      </c>
      <c r="D32" s="28" t="s">
        <v>255</v>
      </c>
    </row>
    <row r="33" spans="1:4" x14ac:dyDescent="0.25">
      <c r="A33" s="40"/>
      <c r="B33" s="3" t="s">
        <v>59</v>
      </c>
      <c r="C33" s="5" t="s">
        <v>5</v>
      </c>
      <c r="D33" s="28" t="s">
        <v>263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267</v>
      </c>
    </row>
    <row r="36" spans="1:4" ht="31.5" x14ac:dyDescent="0.25">
      <c r="A36" s="40"/>
      <c r="B36" s="3" t="s">
        <v>95</v>
      </c>
      <c r="C36" s="5" t="s">
        <v>5</v>
      </c>
      <c r="D36" s="41" t="s">
        <v>261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0" t="s">
        <v>99</v>
      </c>
      <c r="B41" s="91"/>
      <c r="C41" s="91"/>
      <c r="D41" s="92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264</v>
      </c>
    </row>
    <row r="45" spans="1:4" ht="31.5" x14ac:dyDescent="0.25">
      <c r="A45" s="40"/>
      <c r="B45" s="7" t="s">
        <v>92</v>
      </c>
      <c r="C45" s="5" t="s">
        <v>5</v>
      </c>
      <c r="D45" s="28" t="s">
        <v>255</v>
      </c>
    </row>
    <row r="46" spans="1:4" x14ac:dyDescent="0.25">
      <c r="A46" s="40"/>
      <c r="B46" s="3" t="s">
        <v>59</v>
      </c>
      <c r="C46" s="5" t="s">
        <v>5</v>
      </c>
      <c r="D46" s="28" t="s">
        <v>249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256</v>
      </c>
    </row>
    <row r="49" spans="1:4" ht="31.5" x14ac:dyDescent="0.25">
      <c r="A49" s="40"/>
      <c r="B49" s="3" t="s">
        <v>95</v>
      </c>
      <c r="C49" s="5" t="s">
        <v>5</v>
      </c>
      <c r="D49" s="41" t="s">
        <v>257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0" t="s">
        <v>99</v>
      </c>
      <c r="B54" s="91"/>
      <c r="C54" s="91"/>
      <c r="D54" s="92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265</v>
      </c>
    </row>
    <row r="58" spans="1:4" ht="31.5" x14ac:dyDescent="0.25">
      <c r="A58" s="40"/>
      <c r="B58" s="7" t="s">
        <v>92</v>
      </c>
      <c r="C58" s="5" t="s">
        <v>5</v>
      </c>
      <c r="D58" s="28" t="s">
        <v>255</v>
      </c>
    </row>
    <row r="59" spans="1:4" x14ac:dyDescent="0.25">
      <c r="A59" s="40"/>
      <c r="B59" s="3" t="s">
        <v>59</v>
      </c>
      <c r="C59" s="5" t="s">
        <v>5</v>
      </c>
      <c r="D59" s="28" t="s">
        <v>266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260</v>
      </c>
    </row>
    <row r="62" spans="1:4" ht="31.5" x14ac:dyDescent="0.25">
      <c r="A62" s="40"/>
      <c r="B62" s="3" t="s">
        <v>95</v>
      </c>
      <c r="C62" s="5" t="s">
        <v>5</v>
      </c>
      <c r="D62" s="41" t="s">
        <v>257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90" t="s">
        <v>99</v>
      </c>
      <c r="B67" s="91"/>
      <c r="C67" s="91"/>
      <c r="D67" s="92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3" t="s">
        <v>104</v>
      </c>
      <c r="B1" s="93"/>
      <c r="C1" s="93"/>
      <c r="D1" s="93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277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277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84" t="s">
        <v>183</v>
      </c>
      <c r="B8" s="84"/>
      <c r="C8" s="84"/>
      <c r="D8" s="84"/>
    </row>
    <row r="9" spans="1:4" s="6" customFormat="1" ht="37.5" customHeight="1" x14ac:dyDescent="0.25">
      <c r="A9" s="86">
        <v>1</v>
      </c>
      <c r="B9" s="54" t="s">
        <v>184</v>
      </c>
      <c r="C9" s="26" t="s">
        <v>5</v>
      </c>
      <c r="D9" s="27" t="s">
        <v>278</v>
      </c>
    </row>
    <row r="10" spans="1:4" s="6" customFormat="1" ht="20.100000000000001" customHeight="1" x14ac:dyDescent="0.25">
      <c r="A10" s="87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87"/>
      <c r="B11" s="7" t="s">
        <v>101</v>
      </c>
      <c r="C11" s="5" t="s">
        <v>5</v>
      </c>
      <c r="D11" s="28" t="s">
        <v>279</v>
      </c>
    </row>
    <row r="12" spans="1:4" s="6" customFormat="1" ht="20.100000000000001" customHeight="1" x14ac:dyDescent="0.25">
      <c r="A12" s="87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88"/>
      <c r="B13" s="44" t="s">
        <v>103</v>
      </c>
      <c r="C13" s="30" t="s">
        <v>13</v>
      </c>
      <c r="D13" s="31">
        <v>400</v>
      </c>
    </row>
    <row r="14" spans="1:4" x14ac:dyDescent="0.25">
      <c r="A14" s="86">
        <v>2</v>
      </c>
      <c r="B14" s="54" t="s">
        <v>184</v>
      </c>
      <c r="C14" s="26" t="s">
        <v>5</v>
      </c>
      <c r="D14" s="27" t="s">
        <v>281</v>
      </c>
    </row>
    <row r="15" spans="1:4" x14ac:dyDescent="0.25">
      <c r="A15" s="87"/>
      <c r="B15" s="7" t="s">
        <v>185</v>
      </c>
      <c r="C15" s="5" t="s">
        <v>5</v>
      </c>
      <c r="D15" s="28">
        <v>3812125898</v>
      </c>
    </row>
    <row r="16" spans="1:4" x14ac:dyDescent="0.25">
      <c r="A16" s="87"/>
      <c r="B16" s="7" t="s">
        <v>101</v>
      </c>
      <c r="C16" s="5" t="s">
        <v>5</v>
      </c>
      <c r="D16" s="28" t="s">
        <v>282</v>
      </c>
    </row>
    <row r="17" spans="1:4" x14ac:dyDescent="0.25">
      <c r="A17" s="87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88"/>
      <c r="B18" s="44" t="s">
        <v>103</v>
      </c>
      <c r="C18" s="30" t="s">
        <v>13</v>
      </c>
      <c r="D18" s="31">
        <v>400</v>
      </c>
    </row>
    <row r="19" spans="1:4" ht="31.5" x14ac:dyDescent="0.25">
      <c r="A19" s="86">
        <v>3</v>
      </c>
      <c r="B19" s="54" t="s">
        <v>184</v>
      </c>
      <c r="C19" s="26" t="s">
        <v>5</v>
      </c>
      <c r="D19" s="27" t="s">
        <v>286</v>
      </c>
    </row>
    <row r="20" spans="1:4" x14ac:dyDescent="0.25">
      <c r="A20" s="87"/>
      <c r="B20" s="7" t="s">
        <v>185</v>
      </c>
      <c r="C20" s="5" t="s">
        <v>5</v>
      </c>
      <c r="D20" s="28">
        <v>3849011544</v>
      </c>
    </row>
    <row r="21" spans="1:4" x14ac:dyDescent="0.25">
      <c r="A21" s="87"/>
      <c r="B21" s="7" t="s">
        <v>101</v>
      </c>
      <c r="C21" s="5" t="s">
        <v>5</v>
      </c>
      <c r="D21" s="28" t="s">
        <v>287</v>
      </c>
    </row>
    <row r="22" spans="1:4" x14ac:dyDescent="0.25">
      <c r="A22" s="87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88"/>
      <c r="B23" s="44" t="s">
        <v>103</v>
      </c>
      <c r="C23" s="30" t="s">
        <v>13</v>
      </c>
      <c r="D23" s="31">
        <v>400</v>
      </c>
    </row>
    <row r="24" spans="1:4" x14ac:dyDescent="0.25">
      <c r="A24" s="86">
        <v>4</v>
      </c>
      <c r="B24" s="54" t="s">
        <v>184</v>
      </c>
      <c r="C24" s="26" t="s">
        <v>5</v>
      </c>
      <c r="D24" s="27" t="s">
        <v>288</v>
      </c>
    </row>
    <row r="25" spans="1:4" x14ac:dyDescent="0.25">
      <c r="A25" s="87"/>
      <c r="B25" s="7" t="s">
        <v>185</v>
      </c>
      <c r="C25" s="5" t="s">
        <v>5</v>
      </c>
      <c r="D25" s="28">
        <v>7713076301</v>
      </c>
    </row>
    <row r="26" spans="1:4" x14ac:dyDescent="0.25">
      <c r="A26" s="87"/>
      <c r="B26" s="7" t="s">
        <v>101</v>
      </c>
      <c r="C26" s="5" t="s">
        <v>5</v>
      </c>
      <c r="D26" s="28" t="s">
        <v>291</v>
      </c>
    </row>
    <row r="27" spans="1:4" x14ac:dyDescent="0.25">
      <c r="A27" s="87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88"/>
      <c r="B28" s="44" t="s">
        <v>103</v>
      </c>
      <c r="C28" s="30" t="s">
        <v>13</v>
      </c>
      <c r="D28" s="31">
        <v>400</v>
      </c>
    </row>
    <row r="29" spans="1:4" x14ac:dyDescent="0.25">
      <c r="A29" s="86">
        <v>5</v>
      </c>
      <c r="B29" s="54" t="s">
        <v>184</v>
      </c>
      <c r="C29" s="26" t="s">
        <v>5</v>
      </c>
      <c r="D29" s="27" t="s">
        <v>289</v>
      </c>
    </row>
    <row r="30" spans="1:4" x14ac:dyDescent="0.25">
      <c r="A30" s="87"/>
      <c r="B30" s="7" t="s">
        <v>185</v>
      </c>
      <c r="C30" s="5" t="s">
        <v>5</v>
      </c>
      <c r="D30" s="28">
        <v>3849011544</v>
      </c>
    </row>
    <row r="31" spans="1:4" x14ac:dyDescent="0.25">
      <c r="A31" s="87"/>
      <c r="B31" s="7" t="s">
        <v>101</v>
      </c>
      <c r="C31" s="5" t="s">
        <v>5</v>
      </c>
      <c r="D31" s="28" t="s">
        <v>290</v>
      </c>
    </row>
    <row r="32" spans="1:4" x14ac:dyDescent="0.25">
      <c r="A32" s="87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88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9" t="s">
        <v>109</v>
      </c>
      <c r="B1" s="89"/>
      <c r="C1" s="89"/>
      <c r="D1" s="8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85" t="s">
        <v>105</v>
      </c>
      <c r="B5" s="85"/>
      <c r="C5" s="85"/>
      <c r="D5" s="8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4" t="s">
        <v>268</v>
      </c>
      <c r="C10" s="94"/>
      <c r="D10" s="9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9" t="s">
        <v>112</v>
      </c>
      <c r="B1" s="89"/>
      <c r="C1" s="89"/>
      <c r="D1" s="8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211</v>
      </c>
    </row>
    <row r="8" spans="1:8" x14ac:dyDescent="0.25">
      <c r="H8" s="1" t="s">
        <v>280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view="pageLayout" topLeftCell="A38" zoomScale="115" zoomScaleNormal="100" zoomScalePageLayoutView="115" workbookViewId="0">
      <selection activeCell="B45" sqref="B45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20.85546875" style="1" customWidth="1"/>
    <col min="5" max="5" width="14.7109375" style="1" customWidth="1"/>
    <col min="6" max="6" width="15.42578125" style="1" customWidth="1"/>
    <col min="7" max="7" width="12.85546875" style="1" customWidth="1"/>
    <col min="8" max="16384" width="9.140625" style="1"/>
  </cols>
  <sheetData>
    <row r="1" spans="1:7" ht="15.75" customHeight="1" x14ac:dyDescent="0.25">
      <c r="E1" s="112" t="s">
        <v>358</v>
      </c>
      <c r="F1" s="112"/>
      <c r="G1" s="112"/>
    </row>
    <row r="2" spans="1:7" ht="18.75" x14ac:dyDescent="0.3">
      <c r="B2" s="95" t="s">
        <v>330</v>
      </c>
      <c r="C2" s="96"/>
      <c r="D2" s="96"/>
      <c r="E2" s="112"/>
      <c r="F2" s="112"/>
      <c r="G2" s="112"/>
    </row>
    <row r="3" spans="1:7" ht="18.75" x14ac:dyDescent="0.3">
      <c r="B3" s="97" t="s">
        <v>331</v>
      </c>
      <c r="C3" s="97"/>
      <c r="D3" s="97"/>
      <c r="E3" s="112"/>
      <c r="F3" s="112"/>
      <c r="G3" s="112"/>
    </row>
    <row r="4" spans="1:7" ht="63" customHeight="1" x14ac:dyDescent="0.25">
      <c r="E4" s="112"/>
      <c r="F4" s="112"/>
      <c r="G4" s="112"/>
    </row>
    <row r="5" spans="1:7" ht="57.75" customHeight="1" x14ac:dyDescent="0.25">
      <c r="A5" s="98" t="s">
        <v>362</v>
      </c>
      <c r="B5" s="98"/>
      <c r="C5" s="98"/>
      <c r="D5" s="98"/>
      <c r="E5" s="98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 x14ac:dyDescent="0.25">
      <c r="A7" s="4">
        <v>1</v>
      </c>
      <c r="B7" s="18" t="s">
        <v>4</v>
      </c>
      <c r="C7" s="5" t="s">
        <v>5</v>
      </c>
      <c r="D7" s="48">
        <v>43190</v>
      </c>
    </row>
    <row r="8" spans="1:7" s="6" customFormat="1" ht="20.100000000000001" customHeight="1" x14ac:dyDescent="0.25">
      <c r="A8" s="4">
        <v>2</v>
      </c>
      <c r="B8" s="18" t="s">
        <v>113</v>
      </c>
      <c r="C8" s="5" t="s">
        <v>5</v>
      </c>
      <c r="D8" s="48">
        <v>42736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43100</v>
      </c>
    </row>
    <row r="10" spans="1:7" s="6" customFormat="1" ht="30" customHeight="1" x14ac:dyDescent="0.25">
      <c r="A10" s="81" t="s">
        <v>186</v>
      </c>
      <c r="B10" s="81"/>
      <c r="C10" s="81"/>
      <c r="D10" s="81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62172.87</v>
      </c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49">
        <f>D15+D16</f>
        <v>258487.2</v>
      </c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79">
        <v>186685.2</v>
      </c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79">
        <v>71802</v>
      </c>
    </row>
    <row r="17" spans="1:7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7" s="6" customFormat="1" ht="20.25" customHeight="1" x14ac:dyDescent="0.25">
      <c r="A18" s="4">
        <v>11</v>
      </c>
      <c r="B18" s="9" t="s">
        <v>188</v>
      </c>
      <c r="C18" s="5" t="s">
        <v>13</v>
      </c>
      <c r="D18" s="49">
        <f>D19+D20</f>
        <v>276798.91000000003</v>
      </c>
    </row>
    <row r="19" spans="1:7" s="6" customFormat="1" ht="20.25" customHeight="1" x14ac:dyDescent="0.25">
      <c r="A19" s="4"/>
      <c r="B19" s="9" t="s">
        <v>353</v>
      </c>
      <c r="C19" s="5"/>
      <c r="D19" s="79">
        <v>200787.44</v>
      </c>
    </row>
    <row r="20" spans="1:7" s="6" customFormat="1" ht="20.25" customHeight="1" x14ac:dyDescent="0.25">
      <c r="A20" s="4"/>
      <c r="B20" s="9" t="s">
        <v>327</v>
      </c>
      <c r="C20" s="5"/>
      <c r="D20" s="79">
        <v>76011.47</v>
      </c>
    </row>
    <row r="21" spans="1:7" s="6" customFormat="1" ht="20.25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7" s="6" customFormat="1" ht="20.100000000000001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7" s="6" customFormat="1" ht="30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7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7" s="6" customFormat="1" ht="20.100000000000001" customHeight="1" x14ac:dyDescent="0.25">
      <c r="A25" s="75">
        <v>16</v>
      </c>
      <c r="B25" s="76" t="s">
        <v>117</v>
      </c>
      <c r="C25" s="77" t="s">
        <v>13</v>
      </c>
      <c r="D25" s="78">
        <f>D18+D23</f>
        <v>276798.91000000003</v>
      </c>
    </row>
    <row r="26" spans="1:7" s="6" customFormat="1" ht="30" customHeight="1" x14ac:dyDescent="0.25">
      <c r="A26" s="4">
        <v>17</v>
      </c>
      <c r="B26" s="19" t="s">
        <v>118</v>
      </c>
      <c r="C26" s="5" t="s">
        <v>13</v>
      </c>
      <c r="D26" s="49"/>
    </row>
    <row r="27" spans="1:7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/>
    </row>
    <row r="28" spans="1:7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v>59366.76</v>
      </c>
    </row>
    <row r="29" spans="1:7" ht="29.25" customHeight="1" x14ac:dyDescent="0.25">
      <c r="A29" s="99" t="s">
        <v>304</v>
      </c>
      <c r="B29" s="99"/>
      <c r="C29" s="99"/>
      <c r="D29" s="99"/>
      <c r="E29" s="6"/>
      <c r="F29" s="6"/>
      <c r="G29" s="6"/>
    </row>
    <row r="30" spans="1:7" ht="69.75" customHeight="1" x14ac:dyDescent="0.25">
      <c r="A30" s="60">
        <v>20</v>
      </c>
      <c r="B30" s="60" t="s">
        <v>305</v>
      </c>
      <c r="C30" s="60" t="s">
        <v>306</v>
      </c>
      <c r="D30" s="60" t="s">
        <v>307</v>
      </c>
      <c r="E30" s="6"/>
      <c r="F30" s="6"/>
      <c r="G30" s="6"/>
    </row>
    <row r="31" spans="1:7" x14ac:dyDescent="0.25">
      <c r="A31" s="60"/>
      <c r="B31" s="61" t="s">
        <v>359</v>
      </c>
      <c r="C31" s="60"/>
      <c r="D31" s="62">
        <v>-80386.883199999938</v>
      </c>
      <c r="E31" s="111"/>
      <c r="F31" s="6"/>
      <c r="G31" s="6"/>
    </row>
    <row r="32" spans="1:7" ht="31.5" x14ac:dyDescent="0.25">
      <c r="A32" s="62" t="s">
        <v>334</v>
      </c>
      <c r="B32" s="63" t="s">
        <v>308</v>
      </c>
      <c r="C32" s="60" t="s">
        <v>332</v>
      </c>
      <c r="D32" s="62">
        <f>2550*12</f>
        <v>30600</v>
      </c>
      <c r="E32" s="6"/>
      <c r="F32" s="6"/>
      <c r="G32" s="6"/>
    </row>
    <row r="33" spans="1:7" x14ac:dyDescent="0.25">
      <c r="A33" s="62" t="s">
        <v>335</v>
      </c>
      <c r="B33" s="60" t="s">
        <v>309</v>
      </c>
      <c r="C33" s="60" t="s">
        <v>354</v>
      </c>
      <c r="D33" s="62">
        <f>1196.7*12*1.5</f>
        <v>21540.600000000002</v>
      </c>
      <c r="E33" s="6"/>
      <c r="F33" s="6"/>
      <c r="G33" s="6"/>
    </row>
    <row r="34" spans="1:7" x14ac:dyDescent="0.25">
      <c r="A34" s="62" t="s">
        <v>336</v>
      </c>
      <c r="B34" s="60" t="s">
        <v>310</v>
      </c>
      <c r="C34" s="60"/>
      <c r="D34" s="62">
        <v>4256.3</v>
      </c>
      <c r="E34" s="6"/>
      <c r="F34" s="6"/>
      <c r="G34" s="6"/>
    </row>
    <row r="35" spans="1:7" x14ac:dyDescent="0.25">
      <c r="A35" s="62" t="s">
        <v>337</v>
      </c>
      <c r="B35" s="63" t="s">
        <v>311</v>
      </c>
      <c r="C35" s="63" t="s">
        <v>271</v>
      </c>
      <c r="D35" s="62">
        <v>9621.4680000000008</v>
      </c>
      <c r="E35" s="6"/>
      <c r="F35" s="6"/>
      <c r="G35" s="6"/>
    </row>
    <row r="36" spans="1:7" ht="64.5" customHeight="1" x14ac:dyDescent="0.25">
      <c r="A36" s="62" t="s">
        <v>338</v>
      </c>
      <c r="B36" s="63" t="s">
        <v>312</v>
      </c>
      <c r="C36" s="63" t="s">
        <v>313</v>
      </c>
      <c r="D36" s="64">
        <v>29365.5</v>
      </c>
      <c r="E36" s="6"/>
      <c r="F36" s="6"/>
      <c r="G36" s="6"/>
    </row>
    <row r="37" spans="1:7" ht="47.25" x14ac:dyDescent="0.25">
      <c r="A37" s="62" t="s">
        <v>339</v>
      </c>
      <c r="B37" s="63" t="s">
        <v>314</v>
      </c>
      <c r="C37" s="63" t="s">
        <v>252</v>
      </c>
      <c r="D37" s="62">
        <f>1196.7*12*0.61</f>
        <v>8759.844000000001</v>
      </c>
      <c r="E37" s="6"/>
      <c r="F37" s="6"/>
      <c r="G37" s="6"/>
    </row>
    <row r="38" spans="1:7" ht="94.5" x14ac:dyDescent="0.25">
      <c r="A38" s="62" t="s">
        <v>340</v>
      </c>
      <c r="B38" s="63" t="s">
        <v>315</v>
      </c>
      <c r="C38" s="63" t="s">
        <v>252</v>
      </c>
      <c r="D38" s="62">
        <f>1196.7*12*1.55</f>
        <v>22258.620000000003</v>
      </c>
      <c r="E38" s="6"/>
      <c r="F38" s="6"/>
      <c r="G38" s="6"/>
    </row>
    <row r="39" spans="1:7" ht="47.25" x14ac:dyDescent="0.25">
      <c r="A39" s="62" t="s">
        <v>341</v>
      </c>
      <c r="B39" s="63" t="s">
        <v>316</v>
      </c>
      <c r="C39" s="60" t="s">
        <v>317</v>
      </c>
      <c r="D39" s="62">
        <v>3658.3</v>
      </c>
      <c r="E39" s="6"/>
      <c r="F39" s="6"/>
      <c r="G39" s="6"/>
    </row>
    <row r="40" spans="1:7" x14ac:dyDescent="0.25">
      <c r="A40" s="62" t="s">
        <v>342</v>
      </c>
      <c r="B40" s="63" t="s">
        <v>318</v>
      </c>
      <c r="C40" s="63" t="s">
        <v>319</v>
      </c>
      <c r="D40" s="64">
        <v>1896.3</v>
      </c>
      <c r="E40" s="6"/>
      <c r="F40" s="6"/>
      <c r="G40" s="6"/>
    </row>
    <row r="41" spans="1:7" ht="21" customHeight="1" x14ac:dyDescent="0.25">
      <c r="A41" s="62" t="s">
        <v>343</v>
      </c>
      <c r="B41" s="65" t="s">
        <v>320</v>
      </c>
      <c r="C41" s="60" t="s">
        <v>321</v>
      </c>
      <c r="D41" s="62">
        <v>256.52999999999997</v>
      </c>
      <c r="E41" s="6"/>
      <c r="F41" s="6"/>
      <c r="G41" s="6"/>
    </row>
    <row r="42" spans="1:7" ht="36" customHeight="1" x14ac:dyDescent="0.25">
      <c r="A42" s="62" t="s">
        <v>344</v>
      </c>
      <c r="B42" s="65" t="s">
        <v>322</v>
      </c>
      <c r="C42" s="60"/>
      <c r="D42" s="62">
        <v>6187.6</v>
      </c>
      <c r="E42" s="6"/>
      <c r="F42" s="6"/>
      <c r="G42" s="6"/>
    </row>
    <row r="43" spans="1:7" ht="18.75" customHeight="1" x14ac:dyDescent="0.25">
      <c r="A43" s="62" t="s">
        <v>345</v>
      </c>
      <c r="B43" s="65" t="s">
        <v>323</v>
      </c>
      <c r="C43" s="63" t="s">
        <v>363</v>
      </c>
      <c r="D43" s="64">
        <v>415</v>
      </c>
      <c r="E43" s="6"/>
      <c r="F43" s="6"/>
      <c r="G43" s="6"/>
    </row>
    <row r="44" spans="1:7" ht="22.5" customHeight="1" x14ac:dyDescent="0.25">
      <c r="A44" s="62" t="s">
        <v>346</v>
      </c>
      <c r="B44" s="65" t="s">
        <v>324</v>
      </c>
      <c r="C44" s="63"/>
      <c r="D44" s="64">
        <v>312.5</v>
      </c>
      <c r="E44" s="6"/>
      <c r="F44" s="6"/>
      <c r="G44" s="6"/>
    </row>
    <row r="45" spans="1:7" ht="21.75" customHeight="1" x14ac:dyDescent="0.25">
      <c r="A45" s="62" t="s">
        <v>347</v>
      </c>
      <c r="B45" s="63" t="s">
        <v>325</v>
      </c>
      <c r="C45" s="63" t="s">
        <v>333</v>
      </c>
      <c r="D45" s="63">
        <f>1390*2</f>
        <v>2780</v>
      </c>
      <c r="E45" s="6"/>
      <c r="F45" s="6"/>
      <c r="G45" s="6"/>
    </row>
    <row r="46" spans="1:7" ht="49.5" customHeight="1" x14ac:dyDescent="0.25">
      <c r="A46" s="62" t="s">
        <v>348</v>
      </c>
      <c r="B46" s="60" t="s">
        <v>355</v>
      </c>
      <c r="C46" s="63" t="s">
        <v>356</v>
      </c>
      <c r="D46" s="64">
        <f>600*12</f>
        <v>7200</v>
      </c>
      <c r="E46" s="6"/>
      <c r="F46" s="6"/>
      <c r="G46" s="6"/>
    </row>
    <row r="47" spans="1:7" ht="35.25" customHeight="1" x14ac:dyDescent="0.25">
      <c r="A47" s="62" t="s">
        <v>349</v>
      </c>
      <c r="B47" s="60" t="s">
        <v>364</v>
      </c>
      <c r="C47" s="63" t="s">
        <v>365</v>
      </c>
      <c r="D47" s="64">
        <f>32.5*385</f>
        <v>12512.5</v>
      </c>
      <c r="E47" s="6"/>
      <c r="F47" s="6"/>
      <c r="G47" s="6"/>
    </row>
    <row r="48" spans="1:7" ht="18" customHeight="1" x14ac:dyDescent="0.25">
      <c r="A48" s="62" t="s">
        <v>350</v>
      </c>
      <c r="B48" s="66" t="s">
        <v>326</v>
      </c>
      <c r="C48" s="67">
        <v>0.1</v>
      </c>
      <c r="D48" s="64">
        <f>0.1*SUM(D32:D47)</f>
        <v>16162.106200000004</v>
      </c>
      <c r="E48" s="6"/>
      <c r="F48" s="6"/>
      <c r="G48" s="6"/>
    </row>
    <row r="49" spans="1:7" ht="18" customHeight="1" x14ac:dyDescent="0.25">
      <c r="A49" s="62" t="s">
        <v>351</v>
      </c>
      <c r="B49" s="73" t="s">
        <v>361</v>
      </c>
      <c r="C49" s="74"/>
      <c r="D49" s="72">
        <f>SUM(D32:D48)</f>
        <v>177783.16820000004</v>
      </c>
      <c r="E49" s="6"/>
      <c r="F49" s="6"/>
      <c r="G49" s="6"/>
    </row>
    <row r="50" spans="1:7" ht="41.25" customHeight="1" x14ac:dyDescent="0.25">
      <c r="A50" s="62" t="s">
        <v>352</v>
      </c>
      <c r="B50" s="80" t="s">
        <v>360</v>
      </c>
      <c r="C50" s="74"/>
      <c r="D50" s="72">
        <f>D18+D31-D49</f>
        <v>18628.858600000065</v>
      </c>
      <c r="E50" s="6"/>
      <c r="F50" s="6"/>
      <c r="G50" s="6"/>
    </row>
    <row r="51" spans="1:7" x14ac:dyDescent="0.25">
      <c r="A51" s="103" t="s">
        <v>190</v>
      </c>
      <c r="B51" s="103"/>
      <c r="C51" s="103"/>
      <c r="D51" s="103"/>
    </row>
    <row r="52" spans="1:7" x14ac:dyDescent="0.25">
      <c r="A52" s="23" t="s">
        <v>162</v>
      </c>
      <c r="B52" s="68" t="s">
        <v>191</v>
      </c>
      <c r="C52" s="23" t="s">
        <v>6</v>
      </c>
      <c r="D52" s="60">
        <v>0</v>
      </c>
    </row>
    <row r="53" spans="1:7" x14ac:dyDescent="0.25">
      <c r="A53" s="23" t="s">
        <v>166</v>
      </c>
      <c r="B53" s="68" t="s">
        <v>192</v>
      </c>
      <c r="C53" s="23" t="s">
        <v>6</v>
      </c>
      <c r="D53" s="60">
        <v>0</v>
      </c>
    </row>
    <row r="54" spans="1:7" ht="31.5" x14ac:dyDescent="0.25">
      <c r="A54" s="23" t="s">
        <v>167</v>
      </c>
      <c r="B54" s="68" t="s">
        <v>193</v>
      </c>
      <c r="C54" s="23" t="s">
        <v>6</v>
      </c>
      <c r="D54" s="60">
        <v>0</v>
      </c>
    </row>
    <row r="55" spans="1:7" x14ac:dyDescent="0.25">
      <c r="A55" s="23" t="s">
        <v>168</v>
      </c>
      <c r="B55" s="68" t="s">
        <v>194</v>
      </c>
      <c r="C55" s="23" t="s">
        <v>13</v>
      </c>
      <c r="D55" s="60">
        <v>0</v>
      </c>
    </row>
    <row r="56" spans="1:7" x14ac:dyDescent="0.25">
      <c r="A56" s="104" t="s">
        <v>119</v>
      </c>
      <c r="B56" s="104"/>
      <c r="C56" s="104"/>
      <c r="D56" s="104"/>
    </row>
    <row r="57" spans="1:7" ht="31.5" x14ac:dyDescent="0.25">
      <c r="A57" s="23" t="s">
        <v>169</v>
      </c>
      <c r="B57" s="69" t="s">
        <v>120</v>
      </c>
      <c r="C57" s="23" t="s">
        <v>13</v>
      </c>
      <c r="D57" s="62"/>
    </row>
    <row r="58" spans="1:7" x14ac:dyDescent="0.25">
      <c r="A58" s="23" t="s">
        <v>170</v>
      </c>
      <c r="B58" s="68" t="s">
        <v>125</v>
      </c>
      <c r="C58" s="23" t="s">
        <v>13</v>
      </c>
      <c r="D58" s="62">
        <v>0</v>
      </c>
    </row>
    <row r="59" spans="1:7" x14ac:dyDescent="0.25">
      <c r="A59" s="23" t="s">
        <v>171</v>
      </c>
      <c r="B59" s="68" t="s">
        <v>126</v>
      </c>
      <c r="C59" s="23" t="s">
        <v>13</v>
      </c>
      <c r="D59" s="62">
        <v>125867.12</v>
      </c>
    </row>
    <row r="60" spans="1:7" ht="31.5" x14ac:dyDescent="0.25">
      <c r="A60" s="23" t="s">
        <v>172</v>
      </c>
      <c r="B60" s="69" t="s">
        <v>121</v>
      </c>
      <c r="C60" s="23" t="s">
        <v>13</v>
      </c>
      <c r="D60" s="62"/>
    </row>
    <row r="61" spans="1:7" x14ac:dyDescent="0.25">
      <c r="A61" s="23" t="s">
        <v>195</v>
      </c>
      <c r="B61" s="68" t="s">
        <v>125</v>
      </c>
      <c r="C61" s="23" t="s">
        <v>13</v>
      </c>
      <c r="D61" s="62">
        <v>0</v>
      </c>
    </row>
    <row r="62" spans="1:7" x14ac:dyDescent="0.25">
      <c r="A62" s="23" t="s">
        <v>196</v>
      </c>
      <c r="B62" s="68" t="s">
        <v>126</v>
      </c>
      <c r="C62" s="23" t="s">
        <v>13</v>
      </c>
      <c r="D62" s="62">
        <v>142627.28</v>
      </c>
    </row>
    <row r="63" spans="1:7" ht="33" customHeight="1" x14ac:dyDescent="0.25">
      <c r="A63" s="104" t="s">
        <v>197</v>
      </c>
      <c r="B63" s="104"/>
      <c r="C63" s="104"/>
      <c r="D63" s="104"/>
    </row>
    <row r="64" spans="1:7" ht="47.25" x14ac:dyDescent="0.25">
      <c r="A64" s="105" t="s">
        <v>198</v>
      </c>
      <c r="B64" s="69" t="s">
        <v>91</v>
      </c>
      <c r="C64" s="23" t="s">
        <v>5</v>
      </c>
      <c r="D64" s="60" t="s">
        <v>264</v>
      </c>
      <c r="E64" s="8" t="s">
        <v>254</v>
      </c>
      <c r="F64" s="8" t="s">
        <v>259</v>
      </c>
      <c r="G64" s="8" t="s">
        <v>262</v>
      </c>
    </row>
    <row r="65" spans="1:7" x14ac:dyDescent="0.25">
      <c r="A65" s="106"/>
      <c r="B65" s="69" t="s">
        <v>59</v>
      </c>
      <c r="C65" s="23" t="s">
        <v>5</v>
      </c>
      <c r="D65" s="60" t="s">
        <v>249</v>
      </c>
      <c r="E65" s="8" t="s">
        <v>249</v>
      </c>
      <c r="F65" s="8" t="s">
        <v>249</v>
      </c>
      <c r="G65" s="8" t="s">
        <v>263</v>
      </c>
    </row>
    <row r="66" spans="1:7" x14ac:dyDescent="0.25">
      <c r="A66" s="106"/>
      <c r="B66" s="69" t="s">
        <v>122</v>
      </c>
      <c r="C66" s="23" t="s">
        <v>98</v>
      </c>
      <c r="D66" s="60">
        <v>4814.8630000000003</v>
      </c>
      <c r="E66" s="8">
        <v>2950.567</v>
      </c>
      <c r="F66" s="8">
        <v>1366.0619999999999</v>
      </c>
      <c r="G66" s="8">
        <v>367.642</v>
      </c>
    </row>
    <row r="67" spans="1:7" x14ac:dyDescent="0.25">
      <c r="A67" s="106"/>
      <c r="B67" s="69" t="s">
        <v>199</v>
      </c>
      <c r="C67" s="23" t="s">
        <v>13</v>
      </c>
      <c r="D67" s="70">
        <v>54946.159999999996</v>
      </c>
      <c r="E67" s="57">
        <v>31443.01</v>
      </c>
      <c r="F67" s="57">
        <v>99228.9</v>
      </c>
      <c r="G67" s="57">
        <v>405984.35</v>
      </c>
    </row>
    <row r="68" spans="1:7" x14ac:dyDescent="0.25">
      <c r="A68" s="106"/>
      <c r="B68" s="68" t="s">
        <v>200</v>
      </c>
      <c r="C68" s="23" t="s">
        <v>13</v>
      </c>
      <c r="D68" s="71">
        <v>51998.75</v>
      </c>
      <c r="E68" s="58">
        <v>29831.17</v>
      </c>
      <c r="F68" s="58">
        <v>93266.010000000009</v>
      </c>
      <c r="G68" s="58">
        <v>332603.05</v>
      </c>
    </row>
    <row r="69" spans="1:7" x14ac:dyDescent="0.25">
      <c r="A69" s="106"/>
      <c r="B69" s="68" t="s">
        <v>201</v>
      </c>
      <c r="C69" s="23" t="s">
        <v>13</v>
      </c>
      <c r="D69" s="71">
        <v>2947.4099999999962</v>
      </c>
      <c r="E69" s="58">
        <v>1611.8400000000001</v>
      </c>
      <c r="F69" s="58">
        <v>5962.8899999999849</v>
      </c>
      <c r="G69" s="58">
        <v>73381.299999999988</v>
      </c>
    </row>
    <row r="70" spans="1:7" ht="31.5" x14ac:dyDescent="0.25">
      <c r="A70" s="106"/>
      <c r="B70" s="68" t="s">
        <v>204</v>
      </c>
      <c r="C70" s="23" t="s">
        <v>13</v>
      </c>
      <c r="D70" s="108" t="s">
        <v>357</v>
      </c>
      <c r="E70" s="109"/>
      <c r="F70" s="109"/>
      <c r="G70" s="110"/>
    </row>
    <row r="71" spans="1:7" ht="31.5" x14ac:dyDescent="0.25">
      <c r="A71" s="106"/>
      <c r="B71" s="68" t="s">
        <v>203</v>
      </c>
      <c r="C71" s="23" t="s">
        <v>13</v>
      </c>
      <c r="D71" s="108" t="s">
        <v>357</v>
      </c>
      <c r="E71" s="109"/>
      <c r="F71" s="109"/>
      <c r="G71" s="110"/>
    </row>
    <row r="72" spans="1:7" ht="31.5" x14ac:dyDescent="0.25">
      <c r="A72" s="106"/>
      <c r="B72" s="68" t="s">
        <v>202</v>
      </c>
      <c r="C72" s="23" t="s">
        <v>13</v>
      </c>
      <c r="D72" s="108" t="s">
        <v>357</v>
      </c>
      <c r="E72" s="109"/>
      <c r="F72" s="109"/>
      <c r="G72" s="110"/>
    </row>
    <row r="73" spans="1:7" ht="47.25" x14ac:dyDescent="0.25">
      <c r="A73" s="107"/>
      <c r="B73" s="69" t="s">
        <v>205</v>
      </c>
      <c r="C73" s="23" t="s">
        <v>13</v>
      </c>
      <c r="D73" s="70">
        <v>0</v>
      </c>
      <c r="E73" s="8">
        <v>0</v>
      </c>
      <c r="F73" s="8">
        <v>0</v>
      </c>
      <c r="G73" s="8">
        <v>0</v>
      </c>
    </row>
    <row r="74" spans="1:7" ht="33" customHeight="1" x14ac:dyDescent="0.25">
      <c r="A74" s="100" t="s">
        <v>206</v>
      </c>
      <c r="B74" s="101"/>
      <c r="C74" s="101"/>
      <c r="D74" s="102"/>
    </row>
    <row r="75" spans="1:7" x14ac:dyDescent="0.25">
      <c r="A75" s="23">
        <v>35</v>
      </c>
      <c r="B75" s="68" t="s">
        <v>191</v>
      </c>
      <c r="C75" s="23" t="s">
        <v>6</v>
      </c>
      <c r="D75" s="71">
        <v>0</v>
      </c>
    </row>
    <row r="76" spans="1:7" x14ac:dyDescent="0.25">
      <c r="A76" s="23">
        <v>36</v>
      </c>
      <c r="B76" s="68" t="s">
        <v>192</v>
      </c>
      <c r="C76" s="23" t="s">
        <v>6</v>
      </c>
      <c r="D76" s="60">
        <v>0</v>
      </c>
    </row>
    <row r="77" spans="1:7" ht="31.5" x14ac:dyDescent="0.25">
      <c r="A77" s="23">
        <v>37</v>
      </c>
      <c r="B77" s="68" t="s">
        <v>193</v>
      </c>
      <c r="C77" s="23" t="s">
        <v>6</v>
      </c>
      <c r="D77" s="22">
        <v>0</v>
      </c>
    </row>
    <row r="78" spans="1:7" x14ac:dyDescent="0.25">
      <c r="A78" s="23">
        <v>38</v>
      </c>
      <c r="B78" s="68" t="s">
        <v>194</v>
      </c>
      <c r="C78" s="23" t="s">
        <v>13</v>
      </c>
      <c r="D78" s="60">
        <v>0</v>
      </c>
    </row>
    <row r="79" spans="1:7" ht="33" customHeight="1" x14ac:dyDescent="0.25">
      <c r="A79" s="100" t="s">
        <v>207</v>
      </c>
      <c r="B79" s="101"/>
      <c r="C79" s="101"/>
      <c r="D79" s="102"/>
    </row>
    <row r="80" spans="1:7" ht="31.5" x14ac:dyDescent="0.25">
      <c r="A80" s="23">
        <v>39</v>
      </c>
      <c r="B80" s="68" t="s">
        <v>208</v>
      </c>
      <c r="C80" s="23" t="s">
        <v>6</v>
      </c>
      <c r="D80" s="60">
        <v>0</v>
      </c>
    </row>
    <row r="81" spans="1:4" x14ac:dyDescent="0.25">
      <c r="A81" s="23">
        <v>40</v>
      </c>
      <c r="B81" s="68" t="s">
        <v>209</v>
      </c>
      <c r="C81" s="23" t="s">
        <v>6</v>
      </c>
      <c r="D81" s="60">
        <v>0</v>
      </c>
    </row>
    <row r="82" spans="1:4" ht="31.5" x14ac:dyDescent="0.25">
      <c r="A82" s="23">
        <v>41</v>
      </c>
      <c r="B82" s="68" t="s">
        <v>210</v>
      </c>
      <c r="C82" s="23" t="s">
        <v>13</v>
      </c>
      <c r="D82" s="22">
        <v>0</v>
      </c>
    </row>
    <row r="83" spans="1:4" x14ac:dyDescent="0.25">
      <c r="B83" s="1"/>
    </row>
    <row r="84" spans="1:4" x14ac:dyDescent="0.25">
      <c r="B84" s="1" t="s">
        <v>328</v>
      </c>
      <c r="D84" s="1" t="s">
        <v>329</v>
      </c>
    </row>
  </sheetData>
  <mergeCells count="15">
    <mergeCell ref="A79:D79"/>
    <mergeCell ref="A10:D10"/>
    <mergeCell ref="A51:D51"/>
    <mergeCell ref="A56:D56"/>
    <mergeCell ref="A63:D63"/>
    <mergeCell ref="A64:A73"/>
    <mergeCell ref="A74:D74"/>
    <mergeCell ref="D70:G70"/>
    <mergeCell ref="D71:G71"/>
    <mergeCell ref="D72:G72"/>
    <mergeCell ref="E1:G4"/>
    <mergeCell ref="B2:D2"/>
    <mergeCell ref="B3:D3"/>
    <mergeCell ref="A5:E5"/>
    <mergeCell ref="A29:D29"/>
  </mergeCells>
  <pageMargins left="0.18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2018-04-02T07:37:42Z</dcterms:modified>
</cp:coreProperties>
</file>