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548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E51" i="12" l="1"/>
  <c r="D56" i="12" l="1"/>
  <c r="D54" i="12"/>
  <c r="D55" i="12"/>
  <c r="D40" i="12" l="1"/>
  <c r="D35" i="12"/>
  <c r="D34" i="12"/>
  <c r="D15" i="12" l="1"/>
  <c r="D42" i="12"/>
  <c r="D29" i="12"/>
  <c r="D14" i="12"/>
  <c r="D45" i="12" l="1"/>
  <c r="D44" i="12"/>
  <c r="D39" i="12"/>
  <c r="D38" i="12"/>
  <c r="D37" i="12"/>
  <c r="D36" i="12"/>
  <c r="D49" i="12" l="1"/>
  <c r="D50" i="12" s="1"/>
  <c r="D51" i="12" s="1"/>
  <c r="D19" i="12"/>
  <c r="E75" i="12" l="1"/>
  <c r="D75" i="12"/>
  <c r="D18" i="12" l="1"/>
  <c r="D26" i="12" s="1"/>
</calcChain>
</file>

<file path=xl/sharedStrings.xml><?xml version="1.0" encoding="utf-8"?>
<sst xmlns="http://schemas.openxmlformats.org/spreadsheetml/2006/main" count="966" uniqueCount="365">
  <si>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</si>
  <si>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</si>
  <si>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</si>
  <si>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</si>
  <si>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</si>
  <si>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</si>
  <si>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</si>
  <si>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</si>
  <si>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</si>
  <si>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</si>
  <si>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</si>
  <si>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</si>
  <si>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</si>
  <si>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</si>
  <si>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</si>
  <si>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</si>
  <si>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</si>
  <si>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</si>
  <si>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</si>
  <si>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</si>
  <si>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</si>
  <si>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</si>
  <si>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</si>
  <si>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</si>
  <si>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</si>
  <si>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</si>
  <si>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</si>
  <si>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</si>
  <si>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</si>
  <si>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</si>
  <si>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</si>
  <si>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</si>
  <si>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</si>
  <si>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</si>
  <si>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</si>
  <si>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</si>
  <si>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</si>
  <si>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</si>
  <si>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</si>
  <si>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</si>
  <si>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</si>
  <si>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</si>
  <si>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</si>
  <si>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</si>
  <si>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</si>
  <si>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</si>
  <si>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</si>
  <si>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</si>
  <si>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</si>
  <si>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</si>
  <si>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</si>
  <si>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</si>
  <si>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</si>
  <si>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</si>
  <si>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</si>
  <si>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</si>
  <si>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</si>
  <si>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</si>
  <si>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</si>
  <si>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</si>
  <si>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</si>
  <si>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</si>
  <si>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</si>
  <si>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</si>
  <si>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</si>
  <si>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</si>
  <si>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</si>
  <si>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</si>
  <si>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</si>
  <si>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</si>
  <si>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</si>
  <si>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</si>
  <si>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</si>
  <si>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</si>
  <si>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</si>
  <si>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</si>
  <si>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</si>
  <si>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</si>
  <si>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</si>
  <si>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</si>
  <si>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</si>
  <si>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</si>
  <si>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</si>
  <si>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</si>
  <si>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</si>
  <si>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</si>
  <si>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</si>
  <si>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</si>
  <si>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</si>
  <si>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</si>
  <si>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</si>
  <si>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</si>
  <si>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</si>
  <si>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</si>
  <si>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</si>
  <si>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</si>
  <si>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</si>
  <si>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</si>
  <si>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</si>
  <si>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</si>
  <si>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</si>
  <si>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</si>
  <si>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</si>
  <si>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</si>
  <si>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</si>
  <si>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</si>
  <si>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</si>
  <si>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</si>
  <si>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</si>
  <si>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</si>
  <si>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</si>
  <si>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</si>
  <si>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</si>
  <si>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</si>
  <si>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</si>
  <si>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</si>
  <si>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</si>
  <si>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</si>
  <si>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</si>
  <si>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</si>
  <si>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</si>
  <si>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</si>
  <si>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</si>
  <si>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</si>
  <si>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</si>
  <si>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</si>
  <si>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</si>
  <si>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</si>
  <si>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</si>
  <si>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</si>
  <si>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</si>
  <si>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</si>
  <si>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</si>
  <si>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</si>
  <si>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</si>
  <si>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</si>
  <si>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</si>
  <si>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</si>
  <si>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</si>
  <si>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</si>
  <si>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</si>
  <si>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</si>
  <si>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</si>
  <si>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</si>
  <si>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</si>
  <si>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</si>
  <si>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</si>
  <si>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</si>
  <si>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</si>
  <si>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</si>
  <si>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</si>
  <si>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</si>
  <si>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</si>
  <si>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</si>
  <si>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</si>
  <si>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</si>
  <si>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</si>
  <si>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</si>
  <si>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</si>
  <si>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</si>
  <si>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</si>
  <si>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</si>
  <si>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</si>
  <si>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</si>
  <si>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</si>
  <si>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</si>
  <si>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</si>
  <si>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</si>
  <si>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</si>
  <si>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</si>
  <si>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</si>
  <si>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</si>
  <si>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</si>
  <si>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</si>
  <si>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</si>
  <si>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</si>
  <si>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</si>
  <si>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</si>
  <si>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</si>
  <si>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</si>
  <si>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</si>
  <si>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</si>
  <si>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</si>
  <si>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</si>
  <si>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</si>
  <si>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</si>
  <si>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</si>
  <si>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</si>
  <si>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</si>
  <si>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</si>
  <si>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</si>
  <si>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</si>
  <si>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</si>
  <si>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</si>
  <si>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</si>
  <si>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</si>
  <si>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</si>
  <si>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</si>
  <si>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</si>
  <si>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</si>
  <si>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</si>
  <si>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</si>
  <si>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</si>
  <si>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</si>
  <si>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</si>
  <si>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</si>
  <si>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</si>
  <si>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</si>
  <si>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</si>
  <si>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</si>
  <si>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</si>
  <si>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</si>
  <si>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</si>
  <si>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</si>
  <si>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</si>
  <si>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</si>
  <si>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</si>
  <si>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</si>
  <si>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</si>
  <si>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</si>
  <si>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</si>
  <si>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</si>
  <si>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</si>
  <si>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</si>
  <si>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</si>
  <si>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</si>
  <si>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</si>
  <si>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</si>
  <si>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</si>
  <si>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</si>
  <si>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</si>
  <si>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</si>
  <si>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</si>
  <si>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</si>
  <si>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</si>
  <si>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</si>
  <si>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</si>
  <si>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</si>
  <si>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</si>
  <si>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</si>
  <si>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</si>
  <si>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</si>
  <si>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</si>
  <si>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</si>
  <si>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</si>
  <si>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</si>
  <si>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</si>
  <si>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</si>
  <si>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</si>
  <si>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</si>
  <si>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</si>
  <si>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</si>
  <si>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</si>
  <si>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</si>
  <si>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</si>
  <si>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</si>
  <si>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</si>
  <si>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</si>
  <si>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</si>
  <si>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</si>
  <si>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</si>
  <si>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</si>
  <si>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</si>
  <si>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</si>
  <si>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</si>
  <si>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</si>
  <si>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</si>
  <si>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</si>
  <si>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</si>
  <si>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</si>
  <si>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</si>
  <si>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</si>
  <si>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</si>
  <si>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</si>
  <si>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</si>
  <si>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</si>
  <si>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</si>
  <si>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</si>
  <si>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</si>
  <si>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Гкал/час</t>
  </si>
  <si>
    <t>КВт</t>
  </si>
  <si>
    <t>ООО "Вымпелком"</t>
  </si>
  <si>
    <t>от 12.09.2011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</si>
  <si>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</si>
  <si>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</si>
  <si>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Отсутствует</t>
  </si>
  <si>
    <t>г. Иркутск, м-н Университетский, 26 (Благоустроенный)</t>
  </si>
  <si>
    <t>Установка не требуется</t>
  </si>
  <si>
    <t>С интерфейсом  передачи данных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</si>
  <si>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</si>
  <si>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</si>
  <si>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</si>
  <si>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</si>
  <si>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</si>
  <si>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</si>
  <si>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</si>
  <si>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Протокол общего собрания собственников от 11.10.2015</t>
  </si>
  <si>
    <t>Утверждаю                        генеральный директор            ООО "УК "Прибайкальская"                 Н. Н. Орленко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</si>
  <si>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</si>
  <si>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</si>
  <si>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</si>
  <si>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</si>
  <si>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 придомовой территорории</t>
  </si>
  <si>
    <t>Уборка лестничных клеток</t>
  </si>
  <si>
    <t>Аварийно-диспетчерская служба</t>
  </si>
  <si>
    <t>Вывоз твердых бытовых отходов</t>
  </si>
  <si>
    <t>по факту с учетом крупногабаритного мусора</t>
  </si>
  <si>
    <t>Обеспечение работоспособности внутридомовых систем электроснабжения и электрооборудования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</si>
  <si>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</si>
  <si>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Содержание лифтового оборудования</t>
  </si>
  <si>
    <t>Дезинсекция подвальных помещений и мусоропровдов</t>
  </si>
  <si>
    <t>ежеквартально</t>
  </si>
  <si>
    <t>Вознаграждение управляющей компании</t>
  </si>
  <si>
    <t>Гл. инженер ООО "УК "Прибайкальская"</t>
  </si>
  <si>
    <t>Белкин И. О.</t>
  </si>
  <si>
    <t>Прочие расходы (договора управления,канцтовары и т. д.)</t>
  </si>
  <si>
    <t xml:space="preserve">  22.1</t>
  </si>
  <si>
    <t xml:space="preserve">  22.2</t>
  </si>
  <si>
    <t xml:space="preserve">  22.3</t>
  </si>
  <si>
    <t xml:space="preserve">  22.4</t>
  </si>
  <si>
    <t xml:space="preserve">  22.5</t>
  </si>
  <si>
    <t xml:space="preserve">  22.6</t>
  </si>
  <si>
    <t xml:space="preserve">  22.7</t>
  </si>
  <si>
    <t xml:space="preserve">  22.8</t>
  </si>
  <si>
    <t xml:space="preserve">  22.9</t>
  </si>
  <si>
    <t xml:space="preserve">  22.10</t>
  </si>
  <si>
    <t xml:space="preserve">  22.11</t>
  </si>
  <si>
    <t xml:space="preserve">  22.12</t>
  </si>
  <si>
    <t xml:space="preserve">  22.13</t>
  </si>
  <si>
    <t xml:space="preserve">  22.14</t>
  </si>
  <si>
    <t xml:space="preserve">  22.15</t>
  </si>
  <si>
    <t xml:space="preserve">  22.16</t>
  </si>
  <si>
    <t>Учёт оплат поставщикам коммунальных ресурсов в разрезе многоквартирных домов и коммунальных услуг не ведётся</t>
  </si>
  <si>
    <t>по договору 5850 руб. за один лифт</t>
  </si>
  <si>
    <t>Всего денежных средств по статьям содержание и текущий ремонт с учетом остатков</t>
  </si>
  <si>
    <t>Форма 2.8. Отчет об исполнении ООО "УК "Прибайкальская" договора управления смет доходов и расходов МКД м-на Университетский, 26 за период с 01.01.2018 г. по 31.12.2018 г.</t>
  </si>
  <si>
    <t>Остаток средст заа 2017 г.("-" перерасход)</t>
  </si>
  <si>
    <t>Очистка от снега подъездного козырька</t>
  </si>
  <si>
    <t xml:space="preserve">Очистка придомовой территории (стоянки) от 
слежавшегося снега с вывозом </t>
  </si>
  <si>
    <t xml:space="preserve">Генеральная уборка </t>
  </si>
  <si>
    <t>2450 руб 1 раз</t>
  </si>
  <si>
    <t xml:space="preserve">Скашивание травы </t>
  </si>
  <si>
    <t xml:space="preserve">Окраска подпорной стены </t>
  </si>
  <si>
    <t>Монтаж общедомового прибора учета холодного водоснабжения</t>
  </si>
  <si>
    <t>Ремонт мусороприемных камер ис 1 тпр 8 эт</t>
  </si>
  <si>
    <t xml:space="preserve">  22.17</t>
  </si>
  <si>
    <t xml:space="preserve">  22.18</t>
  </si>
  <si>
    <t xml:space="preserve">  22.19</t>
  </si>
  <si>
    <t xml:space="preserve">  22.20</t>
  </si>
  <si>
    <t xml:space="preserve">  22.21</t>
  </si>
  <si>
    <t>2,59 руб. кв.м</t>
  </si>
  <si>
    <t>1,99 руб. кв.м</t>
  </si>
  <si>
    <t>Ежегодное подготовка к ТО</t>
  </si>
  <si>
    <t xml:space="preserve">  </t>
  </si>
  <si>
    <t>Сумма расходов по статье текущий ремонт за 2018 г</t>
  </si>
  <si>
    <t>Сумма расходов по статье Содержание за 2018 г.</t>
  </si>
  <si>
    <t>Остаток средств (- перерасход) по статье содержание на конец периода</t>
  </si>
  <si>
    <t>Содержание</t>
  </si>
  <si>
    <t>Текущий ремонт</t>
  </si>
  <si>
    <t xml:space="preserve">  22.22</t>
  </si>
  <si>
    <t xml:space="preserve">  22.23</t>
  </si>
  <si>
    <t xml:space="preserve">  22.25</t>
  </si>
  <si>
    <t xml:space="preserve">  22.26</t>
  </si>
  <si>
    <t>Остаток средств (- перерасход) на конец периода  по статье текущий ремонт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</si>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</sst>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i/>
      <u/>
      <sz val="12"/>
      <color rgb="FF000000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i/>
      <u/>
      <sz val="12"/>
      <name val="Times New Roman"/>
      <family val="1"/>
      <charset val="204"/>
    </font>
    <font>
      <sz val="8"/>
      <name val="Arial"/>
      <family val="2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6" fillId="0" borderId="0"/>
  </cellStyleXfs>
  <cellXfs count="14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vertical="top"/>
    </xf>
    <xf numFmtId="0" fontId="14" fillId="4" borderId="1" xfId="0" applyFont="1" applyFill="1" applyBorder="1" applyAlignment="1">
      <alignment horizontal="center" vertical="center" wrapText="1"/>
    </xf>
    <xf numFmtId="2" fontId="14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164" fontId="9" fillId="4" borderId="20" xfId="0" applyNumberFormat="1" applyFont="1" applyFill="1" applyBorder="1" applyAlignment="1">
      <alignment horizontal="left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horizontal="center" vertical="top" wrapText="1"/>
    </xf>
    <xf numFmtId="4" fontId="4" fillId="0" borderId="0" xfId="0" applyNumberFormat="1" applyFont="1" applyBorder="1" applyAlignment="1">
      <alignment vertical="center" wrapText="1"/>
    </xf>
    <xf numFmtId="0" fontId="1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9" fillId="0" borderId="1" xfId="0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center" vertical="top" wrapText="1"/>
    </xf>
    <xf numFmtId="2" fontId="15" fillId="0" borderId="1" xfId="0" applyNumberFormat="1" applyFont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6" fillId="0" borderId="9" xfId="1" applyBorder="1" applyAlignment="1">
      <alignment horizontal="center" vertical="top" wrapText="1"/>
    </xf>
    <xf numFmtId="0" fontId="9" fillId="0" borderId="20" xfId="0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left"/>
    </xf>
    <xf numFmtId="0" fontId="11" fillId="0" borderId="0" xfId="0" applyFont="1" applyBorder="1" applyAlignment="1">
      <alignment horizontal="left" wrapText="1"/>
    </xf>
    <xf numFmtId="0" fontId="11" fillId="0" borderId="0" xfId="0" applyFont="1" applyBorder="1" applyAlignment="1">
      <alignment horizontal="left"/>
    </xf>
    <xf numFmtId="49" fontId="3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20" xfId="0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2" fontId="9" fillId="2" borderId="1" xfId="0" applyNumberFormat="1" applyFont="1" applyFill="1" applyBorder="1" applyAlignment="1">
      <alignment horizontal="center" vertical="top" wrapText="1"/>
    </xf>
    <xf numFmtId="0" fontId="9" fillId="4" borderId="20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2" fontId="9" fillId="4" borderId="1" xfId="0" applyNumberFormat="1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7" fillId="0" borderId="0" xfId="1" applyFont="1" applyAlignment="1">
      <alignment horizont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protokol_obschego_sobraniya_sobstvennikov_mkd_universitetskiy_21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ibaik.ru/index.php?option=com_auth&amp;view=reports&amp;layout=documents&amp;id=183&amp;group=2&amp;no_html=1" TargetMode="External"/><Relationship Id="rId3" Type="http://schemas.openxmlformats.org/officeDocument/2006/relationships/hyperlink" Target="https://pribaik.ru/index.php?option=com_auth&amp;view=reports&amp;layout=documents&amp;id=183&amp;group=2&amp;no_html=1" TargetMode="External"/><Relationship Id="rId7" Type="http://schemas.openxmlformats.org/officeDocument/2006/relationships/hyperlink" Target="https://pribaik.ru/index.php?option=com_auth&amp;view=reports&amp;layout=documents&amp;id=183&amp;group=2&amp;no_html=1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s://pribaik.ru/index.php?option=com_auth&amp;view=reports&amp;layout=documents&amp;id=183&amp;group=2&amp;no_html=1" TargetMode="External"/><Relationship Id="rId1" Type="http://schemas.openxmlformats.org/officeDocument/2006/relationships/hyperlink" Target="https://pribaik.ru/index.php?option=com_auth&amp;view=reports&amp;layout=documents&amp;id=183&amp;group=2&amp;no_html=1" TargetMode="External"/><Relationship Id="rId6" Type="http://schemas.openxmlformats.org/officeDocument/2006/relationships/hyperlink" Target="https://pribaik.ru/index.php?option=com_auth&amp;view=reports&amp;layout=documents&amp;id=183&amp;group=2&amp;no_html=1" TargetMode="External"/><Relationship Id="rId11" Type="http://schemas.openxmlformats.org/officeDocument/2006/relationships/hyperlink" Target="https://pribaik.ru/index.php?option=com_auth&amp;view=reports&amp;layout=documents&amp;id=183&amp;group=2&amp;no_html=1" TargetMode="External"/><Relationship Id="rId5" Type="http://schemas.openxmlformats.org/officeDocument/2006/relationships/hyperlink" Target="https://pribaik.ru/index.php?option=com_auth&amp;view=reports&amp;layout=documents&amp;id=183&amp;group=2&amp;no_html=1" TargetMode="External"/><Relationship Id="rId10" Type="http://schemas.openxmlformats.org/officeDocument/2006/relationships/hyperlink" Target="https://pribaik.ru/index.php?option=com_auth&amp;view=reports&amp;layout=documents&amp;id=183&amp;group=2&amp;no_html=1" TargetMode="External"/><Relationship Id="rId4" Type="http://schemas.openxmlformats.org/officeDocument/2006/relationships/hyperlink" Target="https://pribaik.ru/index.php?option=com_auth&amp;view=reports&amp;layout=documents&amp;id=183&amp;group=2&amp;no_html=1" TargetMode="External"/><Relationship Id="rId9" Type="http://schemas.openxmlformats.org/officeDocument/2006/relationships/hyperlink" Target="https://pribaik.ru/index.php?option=com_auth&amp;view=reports&amp;layout=documents&amp;id=183&amp;group=2&amp;no_html=1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protokol_obschego_sobraniya_sobstvennikov_mkd_universitetskiy_21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112" t="s">
        <v>131</v>
      </c>
      <c r="B1" s="112"/>
      <c r="C1" s="112"/>
      <c r="D1" s="112"/>
    </row>
    <row r="2" spans="1:4" s="14" customFormat="1" x14ac:dyDescent="0.25"/>
    <row r="3" spans="1:4" s="14" customFormat="1" x14ac:dyDescent="0.25">
      <c r="A3" s="113" t="s">
        <v>14</v>
      </c>
      <c r="B3" s="113"/>
      <c r="C3" s="113"/>
      <c r="D3" s="113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16">
        <v>43738</v>
      </c>
    </row>
    <row r="7" spans="1:4" s="6" customFormat="1" ht="18.75" customHeight="1" x14ac:dyDescent="0.25">
      <c r="A7" s="111" t="s">
        <v>15</v>
      </c>
      <c r="B7" s="111"/>
      <c r="C7" s="111"/>
      <c r="D7" s="111"/>
    </row>
    <row r="8" spans="1:4" s="6" customFormat="1" ht="30" customHeight="1" x14ac:dyDescent="0.25">
      <c r="A8" s="4" t="s">
        <v>132</v>
      </c>
      <c r="B8" s="3" t="s">
        <v>16</v>
      </c>
      <c r="C8" s="5" t="s">
        <v>5</v>
      </c>
      <c r="D8" s="17" t="s">
        <v>207</v>
      </c>
    </row>
    <row r="9" spans="1:4" s="6" customFormat="1" ht="20.100000000000001" customHeight="1" x14ac:dyDescent="0.25">
      <c r="A9" s="4" t="s">
        <v>133</v>
      </c>
      <c r="B9" s="3" t="s">
        <v>17</v>
      </c>
      <c r="C9" s="5" t="s">
        <v>5</v>
      </c>
      <c r="D9" s="17" t="s">
        <v>17</v>
      </c>
    </row>
    <row r="10" spans="1:4" s="6" customFormat="1" ht="20.25" customHeight="1" x14ac:dyDescent="0.25">
      <c r="A10" s="111" t="s">
        <v>39</v>
      </c>
      <c r="B10" s="111"/>
      <c r="C10" s="111"/>
      <c r="D10" s="111"/>
    </row>
    <row r="11" spans="1:4" s="6" customFormat="1" ht="111.75" customHeight="1" x14ac:dyDescent="0.25">
      <c r="A11" s="4" t="s">
        <v>134</v>
      </c>
      <c r="B11" s="7" t="s">
        <v>18</v>
      </c>
      <c r="C11" s="5" t="s">
        <v>5</v>
      </c>
      <c r="D11" s="5" t="s">
        <v>208</v>
      </c>
    </row>
    <row r="12" spans="1:4" s="6" customFormat="1" ht="30" customHeight="1" x14ac:dyDescent="0.25">
      <c r="A12" s="111" t="s">
        <v>19</v>
      </c>
      <c r="B12" s="111"/>
      <c r="C12" s="111"/>
      <c r="D12" s="111"/>
    </row>
    <row r="13" spans="1:4" s="6" customFormat="1" ht="55.5" customHeight="1" x14ac:dyDescent="0.25">
      <c r="A13" s="4" t="s">
        <v>135</v>
      </c>
      <c r="B13" s="7" t="s">
        <v>40</v>
      </c>
      <c r="C13" s="5" t="s">
        <v>5</v>
      </c>
      <c r="D13" s="5" t="s">
        <v>286</v>
      </c>
    </row>
    <row r="14" spans="1:4" s="6" customFormat="1" ht="20.100000000000001" customHeight="1" x14ac:dyDescent="0.25">
      <c r="A14" s="4" t="s">
        <v>136</v>
      </c>
      <c r="B14" s="7" t="s">
        <v>138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137</v>
      </c>
      <c r="B15" s="3" t="s">
        <v>20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142</v>
      </c>
      <c r="B16" s="3" t="s">
        <v>21</v>
      </c>
      <c r="C16" s="8" t="s">
        <v>5</v>
      </c>
      <c r="D16" s="8" t="s">
        <v>209</v>
      </c>
    </row>
    <row r="17" spans="1:4" s="6" customFormat="1" ht="20.100000000000001" customHeight="1" x14ac:dyDescent="0.25">
      <c r="A17" s="4" t="s">
        <v>143</v>
      </c>
      <c r="B17" s="3" t="s">
        <v>22</v>
      </c>
      <c r="C17" s="8" t="s">
        <v>5</v>
      </c>
      <c r="D17" s="8">
        <v>9</v>
      </c>
    </row>
    <row r="18" spans="1:4" s="6" customFormat="1" ht="20.100000000000001" customHeight="1" x14ac:dyDescent="0.25">
      <c r="A18" s="4" t="s">
        <v>144</v>
      </c>
      <c r="B18" s="4" t="s">
        <v>34</v>
      </c>
      <c r="C18" s="8" t="s">
        <v>6</v>
      </c>
      <c r="D18" s="8">
        <v>9</v>
      </c>
    </row>
    <row r="19" spans="1:4" s="6" customFormat="1" ht="20.100000000000001" customHeight="1" x14ac:dyDescent="0.25">
      <c r="A19" s="4" t="s">
        <v>145</v>
      </c>
      <c r="B19" s="4" t="s">
        <v>35</v>
      </c>
      <c r="C19" s="8" t="s">
        <v>6</v>
      </c>
      <c r="D19" s="8">
        <v>9</v>
      </c>
    </row>
    <row r="20" spans="1:4" s="6" customFormat="1" ht="20.100000000000001" customHeight="1" x14ac:dyDescent="0.25">
      <c r="A20" s="4" t="s">
        <v>146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147</v>
      </c>
      <c r="B21" s="3" t="s">
        <v>24</v>
      </c>
      <c r="C21" s="8" t="s">
        <v>6</v>
      </c>
      <c r="D21" s="8">
        <v>1</v>
      </c>
    </row>
    <row r="22" spans="1:4" s="6" customFormat="1" ht="20.100000000000001" customHeight="1" x14ac:dyDescent="0.25">
      <c r="A22" s="4" t="s">
        <v>148</v>
      </c>
      <c r="B22" s="3" t="s">
        <v>139</v>
      </c>
      <c r="C22" s="8"/>
      <c r="D22" s="8">
        <v>72</v>
      </c>
    </row>
    <row r="23" spans="1:4" s="6" customFormat="1" ht="20.100000000000001" customHeight="1" x14ac:dyDescent="0.25">
      <c r="A23" s="4" t="s">
        <v>149</v>
      </c>
      <c r="B23" s="9" t="s">
        <v>140</v>
      </c>
      <c r="C23" s="8" t="s">
        <v>6</v>
      </c>
      <c r="D23" s="8">
        <v>72</v>
      </c>
    </row>
    <row r="24" spans="1:4" s="6" customFormat="1" ht="20.100000000000001" customHeight="1" x14ac:dyDescent="0.25">
      <c r="A24" s="4" t="s">
        <v>150</v>
      </c>
      <c r="B24" s="9" t="s">
        <v>141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151</v>
      </c>
      <c r="B25" s="3" t="s">
        <v>25</v>
      </c>
      <c r="C25" s="5" t="s">
        <v>7</v>
      </c>
      <c r="D25" s="53">
        <v>2030</v>
      </c>
    </row>
    <row r="26" spans="1:4" s="6" customFormat="1" ht="20.100000000000001" customHeight="1" x14ac:dyDescent="0.25">
      <c r="A26" s="4" t="s">
        <v>152</v>
      </c>
      <c r="B26" s="4" t="s">
        <v>36</v>
      </c>
      <c r="C26" s="5" t="s">
        <v>7</v>
      </c>
      <c r="D26" s="53">
        <v>2030</v>
      </c>
    </row>
    <row r="27" spans="1:4" s="6" customFormat="1" ht="20.100000000000001" customHeight="1" x14ac:dyDescent="0.25">
      <c r="A27" s="4" t="s">
        <v>153</v>
      </c>
      <c r="B27" s="4" t="s">
        <v>37</v>
      </c>
      <c r="C27" s="5" t="s">
        <v>7</v>
      </c>
      <c r="D27" s="5">
        <v>0</v>
      </c>
    </row>
    <row r="28" spans="1:4" s="6" customFormat="1" ht="30" customHeight="1" x14ac:dyDescent="0.25">
      <c r="A28" s="4" t="s">
        <v>154</v>
      </c>
      <c r="B28" s="4" t="s">
        <v>38</v>
      </c>
      <c r="C28" s="5" t="s">
        <v>7</v>
      </c>
      <c r="D28" s="5">
        <v>333</v>
      </c>
    </row>
    <row r="29" spans="1:4" s="6" customFormat="1" ht="33" customHeight="1" x14ac:dyDescent="0.25">
      <c r="A29" s="4" t="s">
        <v>158</v>
      </c>
      <c r="B29" s="3" t="s">
        <v>155</v>
      </c>
      <c r="C29" s="5" t="s">
        <v>5</v>
      </c>
      <c r="D29" s="5" t="s">
        <v>285</v>
      </c>
    </row>
    <row r="30" spans="1:4" s="6" customFormat="1" ht="30" customHeight="1" x14ac:dyDescent="0.25">
      <c r="A30" s="4" t="s">
        <v>159</v>
      </c>
      <c r="B30" s="3" t="s">
        <v>156</v>
      </c>
      <c r="C30" s="5" t="s">
        <v>7</v>
      </c>
      <c r="D30" s="5">
        <v>346</v>
      </c>
    </row>
    <row r="31" spans="1:4" s="6" customFormat="1" ht="21" customHeight="1" x14ac:dyDescent="0.25">
      <c r="A31" s="4" t="s">
        <v>160</v>
      </c>
      <c r="B31" s="3" t="s">
        <v>157</v>
      </c>
      <c r="C31" s="5" t="s">
        <v>7</v>
      </c>
      <c r="D31" s="5" t="s">
        <v>210</v>
      </c>
    </row>
    <row r="32" spans="1:4" s="6" customFormat="1" ht="20.100000000000001" customHeight="1" x14ac:dyDescent="0.25">
      <c r="A32" s="4" t="s">
        <v>161</v>
      </c>
      <c r="B32" s="3" t="s">
        <v>26</v>
      </c>
      <c r="C32" s="5" t="s">
        <v>5</v>
      </c>
      <c r="D32" s="5" t="s">
        <v>211</v>
      </c>
    </row>
    <row r="33" spans="1:4" s="6" customFormat="1" ht="29.25" customHeight="1" x14ac:dyDescent="0.25">
      <c r="A33" s="4" t="s">
        <v>165</v>
      </c>
      <c r="B33" s="3" t="s">
        <v>162</v>
      </c>
      <c r="C33" s="5" t="s">
        <v>5</v>
      </c>
      <c r="D33" s="8" t="s">
        <v>210</v>
      </c>
    </row>
    <row r="34" spans="1:4" s="6" customFormat="1" ht="20.100000000000001" customHeight="1" x14ac:dyDescent="0.25">
      <c r="A34" s="4" t="s">
        <v>166</v>
      </c>
      <c r="B34" s="3" t="s">
        <v>163</v>
      </c>
      <c r="C34" s="5" t="s">
        <v>5</v>
      </c>
      <c r="D34" s="5" t="s">
        <v>210</v>
      </c>
    </row>
    <row r="35" spans="1:4" s="6" customFormat="1" ht="20.100000000000001" customHeight="1" x14ac:dyDescent="0.25">
      <c r="A35" s="4" t="s">
        <v>167</v>
      </c>
      <c r="B35" s="3" t="s">
        <v>164</v>
      </c>
      <c r="C35" s="5" t="s">
        <v>5</v>
      </c>
      <c r="D35" s="5" t="s">
        <v>220</v>
      </c>
    </row>
    <row r="36" spans="1:4" s="6" customFormat="1" ht="20.100000000000001" customHeight="1" x14ac:dyDescent="0.25">
      <c r="A36" s="4" t="s">
        <v>168</v>
      </c>
      <c r="B36" s="3" t="s">
        <v>27</v>
      </c>
      <c r="C36" s="5" t="s">
        <v>5</v>
      </c>
      <c r="D36" s="5" t="s">
        <v>210</v>
      </c>
    </row>
    <row r="37" spans="1:4" s="6" customFormat="1" ht="20.25" customHeight="1" x14ac:dyDescent="0.25">
      <c r="A37" s="111" t="s">
        <v>30</v>
      </c>
      <c r="B37" s="111"/>
      <c r="C37" s="111"/>
      <c r="D37" s="111"/>
    </row>
    <row r="38" spans="1:4" s="6" customFormat="1" ht="20.100000000000001" customHeight="1" x14ac:dyDescent="0.25">
      <c r="A38" s="4" t="s">
        <v>169</v>
      </c>
      <c r="B38" s="3" t="s">
        <v>31</v>
      </c>
      <c r="C38" s="13" t="s">
        <v>5</v>
      </c>
      <c r="D38" s="18" t="s">
        <v>212</v>
      </c>
    </row>
    <row r="39" spans="1:4" s="6" customFormat="1" ht="20.100000000000001" customHeight="1" x14ac:dyDescent="0.25">
      <c r="A39" s="4" t="s">
        <v>170</v>
      </c>
      <c r="B39" s="3" t="s">
        <v>32</v>
      </c>
      <c r="C39" s="13" t="s">
        <v>5</v>
      </c>
      <c r="D39" s="18" t="s">
        <v>213</v>
      </c>
    </row>
    <row r="40" spans="1:4" s="6" customFormat="1" ht="20.100000000000001" customHeight="1" x14ac:dyDescent="0.25">
      <c r="A40" s="4" t="s">
        <v>171</v>
      </c>
      <c r="B40" s="3" t="s">
        <v>33</v>
      </c>
      <c r="C40" s="13" t="s">
        <v>5</v>
      </c>
      <c r="D40" s="18" t="s">
        <v>213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20" t="s">
        <v>83</v>
      </c>
      <c r="B1" s="120"/>
      <c r="C1" s="120"/>
      <c r="D1" s="12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48">
        <v>43555</v>
      </c>
    </row>
    <row r="5" spans="1:4" s="6" customFormat="1" ht="20.100000000000001" customHeight="1" x14ac:dyDescent="0.25">
      <c r="A5" s="111" t="s">
        <v>41</v>
      </c>
      <c r="B5" s="111"/>
      <c r="C5" s="111"/>
      <c r="D5" s="11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221</v>
      </c>
    </row>
    <row r="7" spans="1:4" s="6" customFormat="1" ht="20.100000000000001" customHeight="1" x14ac:dyDescent="0.25">
      <c r="A7" s="111" t="s">
        <v>172</v>
      </c>
      <c r="B7" s="111"/>
      <c r="C7" s="111"/>
      <c r="D7" s="111"/>
    </row>
    <row r="8" spans="1:4" s="6" customFormat="1" ht="19.5" customHeight="1" x14ac:dyDescent="0.25">
      <c r="A8" s="4" t="s">
        <v>10</v>
      </c>
      <c r="B8" s="3" t="s">
        <v>173</v>
      </c>
      <c r="C8" s="5" t="s">
        <v>5</v>
      </c>
      <c r="D8" s="5" t="s">
        <v>214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111" t="s">
        <v>84</v>
      </c>
      <c r="B10" s="111"/>
      <c r="C10" s="111"/>
      <c r="D10" s="111"/>
    </row>
    <row r="11" spans="1:4" s="6" customFormat="1" ht="20.100000000000001" customHeight="1" x14ac:dyDescent="0.25">
      <c r="A11" s="4" t="s">
        <v>135</v>
      </c>
      <c r="B11" s="3" t="s">
        <v>43</v>
      </c>
      <c r="C11" s="5" t="s">
        <v>5</v>
      </c>
      <c r="D11" s="5" t="s">
        <v>218</v>
      </c>
    </row>
    <row r="12" spans="1:4" s="6" customFormat="1" ht="20.100000000000001" customHeight="1" x14ac:dyDescent="0.25">
      <c r="A12" s="114" t="s">
        <v>44</v>
      </c>
      <c r="B12" s="114"/>
      <c r="C12" s="114"/>
      <c r="D12" s="114"/>
    </row>
    <row r="13" spans="1:4" s="6" customFormat="1" ht="20.25" customHeight="1" x14ac:dyDescent="0.25">
      <c r="A13" s="4" t="s">
        <v>136</v>
      </c>
      <c r="B13" s="3" t="s">
        <v>45</v>
      </c>
      <c r="C13" s="5" t="s">
        <v>5</v>
      </c>
      <c r="D13" s="5" t="s">
        <v>223</v>
      </c>
    </row>
    <row r="14" spans="1:4" s="6" customFormat="1" ht="20.100000000000001" customHeight="1" x14ac:dyDescent="0.25">
      <c r="A14" s="4" t="s">
        <v>137</v>
      </c>
      <c r="B14" s="3" t="s">
        <v>46</v>
      </c>
      <c r="C14" s="5" t="s">
        <v>5</v>
      </c>
      <c r="D14" s="8" t="s">
        <v>219</v>
      </c>
    </row>
    <row r="15" spans="1:4" s="6" customFormat="1" ht="20.100000000000001" customHeight="1" x14ac:dyDescent="0.25">
      <c r="A15" s="114" t="s">
        <v>47</v>
      </c>
      <c r="B15" s="114"/>
      <c r="C15" s="114"/>
      <c r="D15" s="114"/>
    </row>
    <row r="16" spans="1:4" s="6" customFormat="1" ht="20.100000000000001" customHeight="1" x14ac:dyDescent="0.25">
      <c r="A16" s="4" t="s">
        <v>142</v>
      </c>
      <c r="B16" s="3" t="s">
        <v>48</v>
      </c>
      <c r="C16" s="5" t="s">
        <v>7</v>
      </c>
      <c r="D16" s="5">
        <v>333</v>
      </c>
    </row>
    <row r="17" spans="1:4" s="6" customFormat="1" ht="20.100000000000001" customHeight="1" x14ac:dyDescent="0.25">
      <c r="A17" s="111" t="s">
        <v>49</v>
      </c>
      <c r="B17" s="111"/>
      <c r="C17" s="111"/>
      <c r="D17" s="111"/>
    </row>
    <row r="18" spans="1:4" s="6" customFormat="1" ht="20.100000000000001" customHeight="1" x14ac:dyDescent="0.25">
      <c r="A18" s="4" t="s">
        <v>143</v>
      </c>
      <c r="B18" s="3" t="s">
        <v>50</v>
      </c>
      <c r="C18" s="5" t="s">
        <v>5</v>
      </c>
      <c r="D18" s="5" t="s">
        <v>224</v>
      </c>
    </row>
    <row r="19" spans="1:4" s="6" customFormat="1" ht="20.100000000000001" customHeight="1" x14ac:dyDescent="0.25">
      <c r="A19" s="4" t="s">
        <v>144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thickBot="1" x14ac:dyDescent="0.3">
      <c r="A20" s="118" t="s">
        <v>85</v>
      </c>
      <c r="B20" s="118"/>
      <c r="C20" s="118"/>
      <c r="D20" s="118"/>
    </row>
    <row r="21" spans="1:4" s="6" customFormat="1" ht="20.100000000000001" customHeight="1" x14ac:dyDescent="0.25">
      <c r="A21" s="115" t="s">
        <v>145</v>
      </c>
      <c r="B21" s="49" t="s">
        <v>52</v>
      </c>
      <c r="C21" s="22" t="s">
        <v>5</v>
      </c>
      <c r="D21" s="23">
        <v>1</v>
      </c>
    </row>
    <row r="22" spans="1:4" s="6" customFormat="1" ht="20.100000000000001" customHeight="1" x14ac:dyDescent="0.25">
      <c r="A22" s="116"/>
      <c r="B22" s="3" t="s">
        <v>53</v>
      </c>
      <c r="C22" s="5" t="s">
        <v>5</v>
      </c>
      <c r="D22" s="45" t="s">
        <v>274</v>
      </c>
    </row>
    <row r="23" spans="1:4" s="6" customFormat="1" ht="20.100000000000001" customHeight="1" thickBot="1" x14ac:dyDescent="0.3">
      <c r="A23" s="117"/>
      <c r="B23" s="40" t="s">
        <v>54</v>
      </c>
      <c r="C23" s="26" t="s">
        <v>5</v>
      </c>
      <c r="D23" s="27">
        <v>1989</v>
      </c>
    </row>
    <row r="24" spans="1:4" s="6" customFormat="1" ht="20.100000000000001" customHeight="1" thickBot="1" x14ac:dyDescent="0.3">
      <c r="A24" s="119" t="s">
        <v>55</v>
      </c>
      <c r="B24" s="119"/>
      <c r="C24" s="119"/>
      <c r="D24" s="119"/>
    </row>
    <row r="25" spans="1:4" s="6" customFormat="1" ht="20.100000000000001" customHeight="1" x14ac:dyDescent="0.25">
      <c r="A25" s="115">
        <v>12</v>
      </c>
      <c r="B25" s="49" t="s">
        <v>56</v>
      </c>
      <c r="C25" s="22" t="s">
        <v>5</v>
      </c>
      <c r="D25" s="23" t="s">
        <v>277</v>
      </c>
    </row>
    <row r="26" spans="1:4" s="6" customFormat="1" ht="40.5" customHeight="1" x14ac:dyDescent="0.25">
      <c r="A26" s="116"/>
      <c r="B26" s="7" t="s">
        <v>57</v>
      </c>
      <c r="C26" s="5" t="s">
        <v>5</v>
      </c>
      <c r="D26" s="24" t="s">
        <v>287</v>
      </c>
    </row>
    <row r="27" spans="1:4" s="6" customFormat="1" ht="36.75" customHeight="1" x14ac:dyDescent="0.25">
      <c r="A27" s="116"/>
      <c r="B27" s="3" t="s">
        <v>58</v>
      </c>
      <c r="C27" s="5" t="s">
        <v>5</v>
      </c>
      <c r="D27" s="45"/>
    </row>
    <row r="28" spans="1:4" s="6" customFormat="1" ht="20.100000000000001" customHeight="1" x14ac:dyDescent="0.25">
      <c r="A28" s="116"/>
      <c r="B28" s="3" t="s">
        <v>59</v>
      </c>
      <c r="C28" s="5" t="s">
        <v>5</v>
      </c>
      <c r="D28" s="45" t="s">
        <v>279</v>
      </c>
    </row>
    <row r="29" spans="1:4" s="6" customFormat="1" ht="20.100000000000001" customHeight="1" x14ac:dyDescent="0.25">
      <c r="A29" s="116"/>
      <c r="B29" s="3" t="s">
        <v>60</v>
      </c>
      <c r="C29" s="5" t="s">
        <v>5</v>
      </c>
      <c r="D29" s="38"/>
    </row>
    <row r="30" spans="1:4" s="6" customFormat="1" ht="20.100000000000001" customHeight="1" thickBot="1" x14ac:dyDescent="0.3">
      <c r="A30" s="117"/>
      <c r="B30" s="52" t="s">
        <v>61</v>
      </c>
      <c r="C30" s="26" t="s">
        <v>5</v>
      </c>
      <c r="D30" s="32"/>
    </row>
    <row r="31" spans="1:4" ht="15.75" customHeight="1" x14ac:dyDescent="0.25">
      <c r="A31" s="115">
        <v>13</v>
      </c>
      <c r="B31" s="49" t="s">
        <v>56</v>
      </c>
      <c r="C31" s="22" t="s">
        <v>5</v>
      </c>
      <c r="D31" s="23" t="s">
        <v>246</v>
      </c>
    </row>
    <row r="32" spans="1:4" x14ac:dyDescent="0.25">
      <c r="A32" s="116"/>
      <c r="B32" s="7" t="s">
        <v>57</v>
      </c>
      <c r="C32" s="5" t="s">
        <v>5</v>
      </c>
      <c r="D32" s="24" t="s">
        <v>278</v>
      </c>
    </row>
    <row r="33" spans="1:4" ht="31.5" x14ac:dyDescent="0.25">
      <c r="A33" s="116"/>
      <c r="B33" s="3" t="s">
        <v>58</v>
      </c>
      <c r="C33" s="5" t="s">
        <v>5</v>
      </c>
      <c r="D33" s="45" t="s">
        <v>288</v>
      </c>
    </row>
    <row r="34" spans="1:4" ht="15.75" customHeight="1" x14ac:dyDescent="0.25">
      <c r="A34" s="116"/>
      <c r="B34" s="3" t="s">
        <v>59</v>
      </c>
      <c r="C34" s="5" t="s">
        <v>5</v>
      </c>
      <c r="D34" s="45" t="s">
        <v>241</v>
      </c>
    </row>
    <row r="35" spans="1:4" x14ac:dyDescent="0.25">
      <c r="A35" s="116"/>
      <c r="B35" s="3" t="s">
        <v>60</v>
      </c>
      <c r="C35" s="5" t="s">
        <v>5</v>
      </c>
      <c r="D35" s="38">
        <v>41956</v>
      </c>
    </row>
    <row r="36" spans="1:4" ht="15.75" customHeight="1" thickBot="1" x14ac:dyDescent="0.3">
      <c r="A36" s="117"/>
      <c r="B36" s="52" t="s">
        <v>61</v>
      </c>
      <c r="C36" s="26" t="s">
        <v>5</v>
      </c>
      <c r="D36" s="32">
        <v>44148</v>
      </c>
    </row>
    <row r="37" spans="1:4" x14ac:dyDescent="0.25">
      <c r="A37" s="115">
        <v>14</v>
      </c>
      <c r="B37" s="49" t="s">
        <v>56</v>
      </c>
      <c r="C37" s="22" t="s">
        <v>5</v>
      </c>
      <c r="D37" s="23" t="s">
        <v>257</v>
      </c>
    </row>
    <row r="38" spans="1:4" ht="33" customHeight="1" x14ac:dyDescent="0.25">
      <c r="A38" s="116"/>
      <c r="B38" s="7" t="s">
        <v>57</v>
      </c>
      <c r="C38" s="5" t="s">
        <v>5</v>
      </c>
      <c r="D38" s="24" t="s">
        <v>287</v>
      </c>
    </row>
    <row r="39" spans="1:4" x14ac:dyDescent="0.25">
      <c r="A39" s="116"/>
      <c r="B39" s="3" t="s">
        <v>58</v>
      </c>
      <c r="C39" s="5" t="s">
        <v>5</v>
      </c>
      <c r="D39" s="45"/>
    </row>
    <row r="40" spans="1:4" ht="15.75" customHeight="1" x14ac:dyDescent="0.25">
      <c r="A40" s="116"/>
      <c r="B40" s="3" t="s">
        <v>59</v>
      </c>
      <c r="C40" s="5" t="s">
        <v>5</v>
      </c>
      <c r="D40" s="45" t="s">
        <v>280</v>
      </c>
    </row>
    <row r="41" spans="1:4" x14ac:dyDescent="0.25">
      <c r="A41" s="116"/>
      <c r="B41" s="3" t="s">
        <v>60</v>
      </c>
      <c r="C41" s="5" t="s">
        <v>5</v>
      </c>
      <c r="D41" s="38"/>
    </row>
    <row r="42" spans="1:4" ht="15.75" customHeight="1" thickBot="1" x14ac:dyDescent="0.3">
      <c r="A42" s="117"/>
      <c r="B42" s="52" t="s">
        <v>61</v>
      </c>
      <c r="C42" s="26" t="s">
        <v>5</v>
      </c>
      <c r="D42" s="32"/>
    </row>
    <row r="43" spans="1:4" ht="15.75" customHeight="1" x14ac:dyDescent="0.25">
      <c r="A43" s="114" t="s">
        <v>62</v>
      </c>
      <c r="B43" s="114"/>
      <c r="C43" s="114"/>
      <c r="D43" s="114"/>
    </row>
    <row r="44" spans="1:4" x14ac:dyDescent="0.25">
      <c r="A44" s="4">
        <v>15</v>
      </c>
      <c r="B44" s="7" t="s">
        <v>63</v>
      </c>
      <c r="C44" s="5" t="s">
        <v>5</v>
      </c>
      <c r="D44" s="5" t="s">
        <v>217</v>
      </c>
    </row>
    <row r="45" spans="1:4" ht="15.75" customHeight="1" x14ac:dyDescent="0.25">
      <c r="A45" s="4">
        <v>16</v>
      </c>
      <c r="B45" s="7" t="s">
        <v>64</v>
      </c>
      <c r="C45" s="8" t="s">
        <v>6</v>
      </c>
      <c r="D45" s="5">
        <v>1</v>
      </c>
    </row>
    <row r="46" spans="1:4" x14ac:dyDescent="0.25">
      <c r="A46" s="114" t="s">
        <v>65</v>
      </c>
      <c r="B46" s="114"/>
      <c r="C46" s="114"/>
      <c r="D46" s="114"/>
    </row>
    <row r="47" spans="1:4" ht="15.75" customHeight="1" x14ac:dyDescent="0.25">
      <c r="A47" s="4">
        <v>17</v>
      </c>
      <c r="B47" s="3" t="s">
        <v>66</v>
      </c>
      <c r="C47" s="5" t="s">
        <v>5</v>
      </c>
      <c r="D47" s="5" t="s">
        <v>217</v>
      </c>
    </row>
    <row r="48" spans="1:4" x14ac:dyDescent="0.25">
      <c r="A48" s="114" t="s">
        <v>67</v>
      </c>
      <c r="B48" s="114"/>
      <c r="C48" s="114"/>
      <c r="D48" s="114"/>
    </row>
    <row r="49" spans="1:4" ht="15.75" customHeight="1" x14ac:dyDescent="0.25">
      <c r="A49" s="4">
        <v>18</v>
      </c>
      <c r="B49" s="7" t="s">
        <v>68</v>
      </c>
      <c r="C49" s="5" t="s">
        <v>5</v>
      </c>
      <c r="D49" s="8" t="s">
        <v>225</v>
      </c>
    </row>
    <row r="50" spans="1:4" x14ac:dyDescent="0.25">
      <c r="A50" s="114" t="s">
        <v>69</v>
      </c>
      <c r="B50" s="114"/>
      <c r="C50" s="114"/>
      <c r="D50" s="114"/>
    </row>
    <row r="51" spans="1:4" ht="15.75" customHeight="1" x14ac:dyDescent="0.25">
      <c r="A51" s="4">
        <v>19</v>
      </c>
      <c r="B51" s="7" t="s">
        <v>70</v>
      </c>
      <c r="C51" s="5" t="s">
        <v>5</v>
      </c>
      <c r="D51" s="8" t="s">
        <v>216</v>
      </c>
    </row>
    <row r="52" spans="1:4" x14ac:dyDescent="0.25">
      <c r="A52" s="111" t="s">
        <v>71</v>
      </c>
      <c r="B52" s="111"/>
      <c r="C52" s="111"/>
      <c r="D52" s="111"/>
    </row>
    <row r="53" spans="1:4" x14ac:dyDescent="0.25">
      <c r="A53" s="4">
        <v>21</v>
      </c>
      <c r="B53" s="7" t="s">
        <v>72</v>
      </c>
      <c r="C53" s="5" t="s">
        <v>5</v>
      </c>
      <c r="D53" s="8" t="s">
        <v>216</v>
      </c>
    </row>
    <row r="54" spans="1:4" ht="15.75" customHeight="1" x14ac:dyDescent="0.25">
      <c r="A54" s="4">
        <v>22</v>
      </c>
      <c r="B54" s="7" t="s">
        <v>73</v>
      </c>
      <c r="C54" s="5" t="s">
        <v>29</v>
      </c>
      <c r="D54" s="5"/>
    </row>
    <row r="55" spans="1:4" x14ac:dyDescent="0.25">
      <c r="A55" s="114" t="s">
        <v>74</v>
      </c>
      <c r="B55" s="114"/>
      <c r="C55" s="114"/>
      <c r="D55" s="114"/>
    </row>
    <row r="56" spans="1:4" ht="15.75" customHeight="1" x14ac:dyDescent="0.25">
      <c r="A56" s="4">
        <v>23</v>
      </c>
      <c r="B56" s="7" t="s">
        <v>75</v>
      </c>
      <c r="C56" s="5" t="s">
        <v>5</v>
      </c>
      <c r="D56" s="5" t="s">
        <v>215</v>
      </c>
    </row>
    <row r="57" spans="1:4" x14ac:dyDescent="0.25">
      <c r="A57" s="114" t="s">
        <v>76</v>
      </c>
      <c r="B57" s="114"/>
      <c r="C57" s="114"/>
      <c r="D57" s="114"/>
    </row>
    <row r="58" spans="1:4" ht="15.75" customHeight="1" x14ac:dyDescent="0.25">
      <c r="A58" s="4">
        <v>24</v>
      </c>
      <c r="B58" s="3" t="s">
        <v>77</v>
      </c>
      <c r="C58" s="5" t="s">
        <v>5</v>
      </c>
      <c r="D58" s="19" t="s">
        <v>226</v>
      </c>
    </row>
    <row r="59" spans="1:4" x14ac:dyDescent="0.25">
      <c r="A59" s="114" t="s">
        <v>78</v>
      </c>
      <c r="B59" s="114"/>
      <c r="C59" s="114"/>
      <c r="D59" s="114"/>
    </row>
    <row r="60" spans="1:4" ht="15.75" customHeight="1" x14ac:dyDescent="0.25">
      <c r="A60" s="4">
        <v>25</v>
      </c>
      <c r="B60" s="3" t="s">
        <v>79</v>
      </c>
      <c r="C60" s="5" t="s">
        <v>5</v>
      </c>
      <c r="D60" s="5" t="s">
        <v>215</v>
      </c>
    </row>
    <row r="61" spans="1:4" x14ac:dyDescent="0.25">
      <c r="A61" s="114" t="s">
        <v>80</v>
      </c>
      <c r="B61" s="114"/>
      <c r="C61" s="114"/>
      <c r="D61" s="114"/>
    </row>
    <row r="62" spans="1:4" ht="15.75" customHeight="1" x14ac:dyDescent="0.25">
      <c r="A62" s="4">
        <v>26</v>
      </c>
      <c r="B62" s="3" t="s">
        <v>81</v>
      </c>
      <c r="C62" s="5" t="s">
        <v>5</v>
      </c>
      <c r="D62" s="8" t="s">
        <v>227</v>
      </c>
    </row>
    <row r="63" spans="1:4" x14ac:dyDescent="0.25">
      <c r="A63" s="111" t="s">
        <v>86</v>
      </c>
      <c r="B63" s="111"/>
      <c r="C63" s="111"/>
      <c r="D63" s="111"/>
    </row>
    <row r="64" spans="1:4" x14ac:dyDescent="0.25">
      <c r="A64" s="4">
        <v>27</v>
      </c>
      <c r="B64" s="3" t="s">
        <v>82</v>
      </c>
      <c r="C64" s="5" t="s">
        <v>5</v>
      </c>
      <c r="D64" s="5" t="s">
        <v>215</v>
      </c>
    </row>
  </sheetData>
  <mergeCells count="23">
    <mergeCell ref="A17:D17"/>
    <mergeCell ref="A7:D7"/>
    <mergeCell ref="A1:D1"/>
    <mergeCell ref="A5:D5"/>
    <mergeCell ref="A10:D10"/>
    <mergeCell ref="A12:D12"/>
    <mergeCell ref="A15:D15"/>
    <mergeCell ref="A37:A42"/>
    <mergeCell ref="A20:D20"/>
    <mergeCell ref="A24:D24"/>
    <mergeCell ref="A43:D43"/>
    <mergeCell ref="A21:A23"/>
    <mergeCell ref="A25:A30"/>
    <mergeCell ref="A31:A36"/>
    <mergeCell ref="A63:D63"/>
    <mergeCell ref="A46:D46"/>
    <mergeCell ref="A48:D48"/>
    <mergeCell ref="A50:D50"/>
    <mergeCell ref="A52:D52"/>
    <mergeCell ref="A55:D55"/>
    <mergeCell ref="A57:D57"/>
    <mergeCell ref="A59:D59"/>
    <mergeCell ref="A61:D61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7" sqref="D7"/>
    </sheetView>
  </sheetViews>
  <sheetFormatPr defaultRowHeight="15.75" x14ac:dyDescent="0.25"/>
  <cols>
    <col min="1" max="1" width="5.85546875" style="20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112" t="s">
        <v>90</v>
      </c>
      <c r="B1" s="112"/>
      <c r="C1" s="112"/>
      <c r="D1" s="112"/>
    </row>
    <row r="2" spans="1:4" ht="16.5" thickBot="1" x14ac:dyDescent="0.3"/>
    <row r="3" spans="1:4" ht="35.1" customHeight="1" x14ac:dyDescent="0.25">
      <c r="A3" s="28" t="s">
        <v>0</v>
      </c>
      <c r="B3" s="29" t="s">
        <v>1</v>
      </c>
      <c r="C3" s="29" t="s">
        <v>2</v>
      </c>
      <c r="D3" s="30" t="s">
        <v>3</v>
      </c>
    </row>
    <row r="4" spans="1:4" s="6" customFormat="1" ht="35.1" customHeight="1" thickBot="1" x14ac:dyDescent="0.3">
      <c r="A4" s="25"/>
      <c r="B4" s="31" t="s">
        <v>4</v>
      </c>
      <c r="C4" s="26" t="s">
        <v>5</v>
      </c>
      <c r="D4" s="32">
        <v>43738</v>
      </c>
    </row>
    <row r="5" spans="1:4" s="6" customFormat="1" ht="51.75" customHeight="1" x14ac:dyDescent="0.25">
      <c r="A5" s="115">
        <v>1</v>
      </c>
      <c r="B5" s="21" t="s">
        <v>87</v>
      </c>
      <c r="C5" s="22" t="s">
        <v>5</v>
      </c>
      <c r="D5" s="23" t="s">
        <v>228</v>
      </c>
    </row>
    <row r="6" spans="1:4" s="6" customFormat="1" ht="20.100000000000001" customHeight="1" x14ac:dyDescent="0.25">
      <c r="A6" s="116"/>
      <c r="B6" s="7" t="s">
        <v>59</v>
      </c>
      <c r="C6" s="5" t="s">
        <v>5</v>
      </c>
      <c r="D6" s="24" t="s">
        <v>229</v>
      </c>
    </row>
    <row r="7" spans="1:4" s="6" customFormat="1" ht="36.75" customHeight="1" x14ac:dyDescent="0.25">
      <c r="A7" s="116"/>
      <c r="B7" s="7" t="s">
        <v>88</v>
      </c>
      <c r="C7" s="5" t="s">
        <v>13</v>
      </c>
      <c r="D7" s="77" t="s">
        <v>273</v>
      </c>
    </row>
    <row r="8" spans="1:4" s="6" customFormat="1" ht="32.25" customHeight="1" x14ac:dyDescent="0.25">
      <c r="A8" s="116"/>
      <c r="B8" s="3" t="s">
        <v>174</v>
      </c>
      <c r="C8" s="5" t="s">
        <v>5</v>
      </c>
      <c r="D8" s="24"/>
    </row>
    <row r="9" spans="1:4" s="6" customFormat="1" ht="34.5" customHeight="1" x14ac:dyDescent="0.25">
      <c r="A9" s="116"/>
      <c r="B9" s="3" t="s">
        <v>175</v>
      </c>
      <c r="C9" s="5" t="s">
        <v>5</v>
      </c>
      <c r="D9" s="24" t="s">
        <v>17</v>
      </c>
    </row>
    <row r="10" spans="1:4" s="6" customFormat="1" ht="20.100000000000001" customHeight="1" x14ac:dyDescent="0.25">
      <c r="A10" s="116"/>
      <c r="B10" s="3" t="s">
        <v>176</v>
      </c>
      <c r="C10" s="5" t="s">
        <v>5</v>
      </c>
      <c r="D10" s="24" t="s">
        <v>244</v>
      </c>
    </row>
    <row r="11" spans="1:4" s="6" customFormat="1" ht="20.100000000000001" customHeight="1" thickBot="1" x14ac:dyDescent="0.3">
      <c r="A11" s="117"/>
      <c r="B11" s="46" t="s">
        <v>89</v>
      </c>
      <c r="C11" s="26" t="s">
        <v>5</v>
      </c>
      <c r="D11" s="27" t="s">
        <v>264</v>
      </c>
    </row>
    <row r="12" spans="1:4" s="6" customFormat="1" ht="47.25" x14ac:dyDescent="0.25">
      <c r="A12" s="115">
        <v>2</v>
      </c>
      <c r="B12" s="21" t="s">
        <v>87</v>
      </c>
      <c r="C12" s="22" t="s">
        <v>5</v>
      </c>
      <c r="D12" s="23" t="s">
        <v>230</v>
      </c>
    </row>
    <row r="13" spans="1:4" s="6" customFormat="1" x14ac:dyDescent="0.25">
      <c r="A13" s="116"/>
      <c r="B13" s="7" t="s">
        <v>59</v>
      </c>
      <c r="C13" s="5" t="s">
        <v>5</v>
      </c>
      <c r="D13" s="24" t="s">
        <v>229</v>
      </c>
    </row>
    <row r="14" spans="1:4" s="6" customFormat="1" ht="30" x14ac:dyDescent="0.25">
      <c r="A14" s="116"/>
      <c r="B14" s="7" t="s">
        <v>88</v>
      </c>
      <c r="C14" s="5" t="s">
        <v>13</v>
      </c>
      <c r="D14" s="78" t="s">
        <v>273</v>
      </c>
    </row>
    <row r="15" spans="1:4" ht="31.5" x14ac:dyDescent="0.25">
      <c r="A15" s="116"/>
      <c r="B15" s="3" t="s">
        <v>174</v>
      </c>
      <c r="C15" s="5" t="s">
        <v>5</v>
      </c>
      <c r="D15" s="24"/>
    </row>
    <row r="16" spans="1:4" ht="31.5" x14ac:dyDescent="0.25">
      <c r="A16" s="116"/>
      <c r="B16" s="3" t="s">
        <v>175</v>
      </c>
      <c r="C16" s="5" t="s">
        <v>5</v>
      </c>
      <c r="D16" s="24" t="s">
        <v>17</v>
      </c>
    </row>
    <row r="17" spans="1:4" x14ac:dyDescent="0.25">
      <c r="A17" s="116"/>
      <c r="B17" s="3" t="s">
        <v>176</v>
      </c>
      <c r="C17" s="5" t="s">
        <v>5</v>
      </c>
      <c r="D17" s="24" t="s">
        <v>244</v>
      </c>
    </row>
    <row r="18" spans="1:4" ht="16.5" thickBot="1" x14ac:dyDescent="0.3">
      <c r="A18" s="117"/>
      <c r="B18" s="46" t="s">
        <v>89</v>
      </c>
      <c r="C18" s="26" t="s">
        <v>5</v>
      </c>
      <c r="D18" s="27" t="s">
        <v>264</v>
      </c>
    </row>
    <row r="19" spans="1:4" x14ac:dyDescent="0.25">
      <c r="A19" s="115">
        <v>3</v>
      </c>
      <c r="B19" s="21" t="s">
        <v>87</v>
      </c>
      <c r="C19" s="22" t="s">
        <v>5</v>
      </c>
      <c r="D19" s="23" t="s">
        <v>231</v>
      </c>
    </row>
    <row r="20" spans="1:4" x14ac:dyDescent="0.25">
      <c r="A20" s="116"/>
      <c r="B20" s="7" t="s">
        <v>59</v>
      </c>
      <c r="C20" s="5" t="s">
        <v>5</v>
      </c>
      <c r="D20" s="24" t="s">
        <v>239</v>
      </c>
    </row>
    <row r="21" spans="1:4" ht="30" x14ac:dyDescent="0.25">
      <c r="A21" s="116"/>
      <c r="B21" s="7" t="s">
        <v>88</v>
      </c>
      <c r="C21" s="5" t="s">
        <v>13</v>
      </c>
      <c r="D21" s="79" t="s">
        <v>273</v>
      </c>
    </row>
    <row r="22" spans="1:4" ht="31.5" x14ac:dyDescent="0.25">
      <c r="A22" s="116"/>
      <c r="B22" s="3" t="s">
        <v>174</v>
      </c>
      <c r="C22" s="5" t="s">
        <v>5</v>
      </c>
      <c r="D22" s="24"/>
    </row>
    <row r="23" spans="1:4" ht="31.5" x14ac:dyDescent="0.25">
      <c r="A23" s="116"/>
      <c r="B23" s="3" t="s">
        <v>175</v>
      </c>
      <c r="C23" s="5" t="s">
        <v>5</v>
      </c>
      <c r="D23" s="24" t="s">
        <v>17</v>
      </c>
    </row>
    <row r="24" spans="1:4" x14ac:dyDescent="0.25">
      <c r="A24" s="116"/>
      <c r="B24" s="3" t="s">
        <v>176</v>
      </c>
      <c r="C24" s="5" t="s">
        <v>5</v>
      </c>
      <c r="D24" s="24" t="s">
        <v>244</v>
      </c>
    </row>
    <row r="25" spans="1:4" ht="16.5" thickBot="1" x14ac:dyDescent="0.3">
      <c r="A25" s="117"/>
      <c r="B25" s="46" t="s">
        <v>89</v>
      </c>
      <c r="C25" s="26" t="s">
        <v>5</v>
      </c>
      <c r="D25" s="27" t="s">
        <v>264</v>
      </c>
    </row>
    <row r="26" spans="1:4" ht="31.5" x14ac:dyDescent="0.25">
      <c r="A26" s="115">
        <v>4</v>
      </c>
      <c r="B26" s="21" t="s">
        <v>87</v>
      </c>
      <c r="C26" s="22" t="s">
        <v>5</v>
      </c>
      <c r="D26" s="23" t="s">
        <v>232</v>
      </c>
    </row>
    <row r="27" spans="1:4" x14ac:dyDescent="0.25">
      <c r="A27" s="116"/>
      <c r="B27" s="7" t="s">
        <v>59</v>
      </c>
      <c r="C27" s="5" t="s">
        <v>5</v>
      </c>
      <c r="D27" s="24" t="s">
        <v>239</v>
      </c>
    </row>
    <row r="28" spans="1:4" ht="30" x14ac:dyDescent="0.25">
      <c r="A28" s="116"/>
      <c r="B28" s="7" t="s">
        <v>88</v>
      </c>
      <c r="C28" s="5" t="s">
        <v>13</v>
      </c>
      <c r="D28" s="80" t="s">
        <v>273</v>
      </c>
    </row>
    <row r="29" spans="1:4" ht="31.5" x14ac:dyDescent="0.25">
      <c r="A29" s="116"/>
      <c r="B29" s="3" t="s">
        <v>174</v>
      </c>
      <c r="C29" s="5" t="s">
        <v>5</v>
      </c>
      <c r="D29" s="24"/>
    </row>
    <row r="30" spans="1:4" ht="31.5" x14ac:dyDescent="0.25">
      <c r="A30" s="116"/>
      <c r="B30" s="3" t="s">
        <v>175</v>
      </c>
      <c r="C30" s="5" t="s">
        <v>5</v>
      </c>
      <c r="D30" s="24" t="s">
        <v>17</v>
      </c>
    </row>
    <row r="31" spans="1:4" x14ac:dyDescent="0.25">
      <c r="A31" s="116"/>
      <c r="B31" s="3" t="s">
        <v>176</v>
      </c>
      <c r="C31" s="5" t="s">
        <v>5</v>
      </c>
      <c r="D31" s="24" t="s">
        <v>261</v>
      </c>
    </row>
    <row r="32" spans="1:4" ht="16.5" thickBot="1" x14ac:dyDescent="0.3">
      <c r="A32" s="117"/>
      <c r="B32" s="46" t="s">
        <v>89</v>
      </c>
      <c r="C32" s="26" t="s">
        <v>5</v>
      </c>
      <c r="D32" s="27" t="s">
        <v>264</v>
      </c>
    </row>
    <row r="33" spans="1:4" ht="31.5" x14ac:dyDescent="0.25">
      <c r="A33" s="115">
        <v>5</v>
      </c>
      <c r="B33" s="21" t="s">
        <v>87</v>
      </c>
      <c r="C33" s="22" t="s">
        <v>5</v>
      </c>
      <c r="D33" s="23" t="s">
        <v>233</v>
      </c>
    </row>
    <row r="34" spans="1:4" x14ac:dyDescent="0.25">
      <c r="A34" s="116"/>
      <c r="B34" s="7" t="s">
        <v>59</v>
      </c>
      <c r="C34" s="5" t="s">
        <v>5</v>
      </c>
      <c r="D34" s="24"/>
    </row>
    <row r="35" spans="1:4" ht="30" x14ac:dyDescent="0.25">
      <c r="A35" s="116"/>
      <c r="B35" s="7" t="s">
        <v>88</v>
      </c>
      <c r="C35" s="5" t="s">
        <v>13</v>
      </c>
      <c r="D35" s="81" t="s">
        <v>273</v>
      </c>
    </row>
    <row r="36" spans="1:4" ht="31.5" x14ac:dyDescent="0.25">
      <c r="A36" s="116"/>
      <c r="B36" s="3" t="s">
        <v>174</v>
      </c>
      <c r="C36" s="5" t="s">
        <v>5</v>
      </c>
      <c r="D36" s="24"/>
    </row>
    <row r="37" spans="1:4" ht="31.5" x14ac:dyDescent="0.25">
      <c r="A37" s="116"/>
      <c r="B37" s="3" t="s">
        <v>175</v>
      </c>
      <c r="C37" s="5" t="s">
        <v>5</v>
      </c>
      <c r="D37" s="24" t="s">
        <v>17</v>
      </c>
    </row>
    <row r="38" spans="1:4" x14ac:dyDescent="0.25">
      <c r="A38" s="116"/>
      <c r="B38" s="3" t="s">
        <v>176</v>
      </c>
      <c r="C38" s="5" t="s">
        <v>5</v>
      </c>
      <c r="D38" s="24" t="s">
        <v>244</v>
      </c>
    </row>
    <row r="39" spans="1:4" ht="16.5" thickBot="1" x14ac:dyDescent="0.3">
      <c r="A39" s="117"/>
      <c r="B39" s="46" t="s">
        <v>89</v>
      </c>
      <c r="C39" s="26" t="s">
        <v>5</v>
      </c>
      <c r="D39" s="27" t="s">
        <v>264</v>
      </c>
    </row>
    <row r="40" spans="1:4" ht="47.25" x14ac:dyDescent="0.25">
      <c r="A40" s="115">
        <v>6</v>
      </c>
      <c r="B40" s="21" t="s">
        <v>87</v>
      </c>
      <c r="C40" s="22" t="s">
        <v>5</v>
      </c>
      <c r="D40" s="23" t="s">
        <v>234</v>
      </c>
    </row>
    <row r="41" spans="1:4" x14ac:dyDescent="0.25">
      <c r="A41" s="116"/>
      <c r="B41" s="7" t="s">
        <v>59</v>
      </c>
      <c r="C41" s="5" t="s">
        <v>5</v>
      </c>
      <c r="D41" s="24" t="s">
        <v>240</v>
      </c>
    </row>
    <row r="42" spans="1:4" ht="30" x14ac:dyDescent="0.25">
      <c r="A42" s="116"/>
      <c r="B42" s="7" t="s">
        <v>88</v>
      </c>
      <c r="C42" s="5" t="s">
        <v>13</v>
      </c>
      <c r="D42" s="82" t="s">
        <v>273</v>
      </c>
    </row>
    <row r="43" spans="1:4" ht="31.5" x14ac:dyDescent="0.25">
      <c r="A43" s="116"/>
      <c r="B43" s="3" t="s">
        <v>174</v>
      </c>
      <c r="C43" s="5" t="s">
        <v>5</v>
      </c>
      <c r="D43" s="24"/>
    </row>
    <row r="44" spans="1:4" ht="31.5" x14ac:dyDescent="0.25">
      <c r="A44" s="116"/>
      <c r="B44" s="3" t="s">
        <v>175</v>
      </c>
      <c r="C44" s="5" t="s">
        <v>5</v>
      </c>
      <c r="D44" s="24" t="s">
        <v>17</v>
      </c>
    </row>
    <row r="45" spans="1:4" x14ac:dyDescent="0.25">
      <c r="A45" s="116"/>
      <c r="B45" s="3" t="s">
        <v>176</v>
      </c>
      <c r="C45" s="5" t="s">
        <v>5</v>
      </c>
      <c r="D45" s="24" t="s">
        <v>244</v>
      </c>
    </row>
    <row r="46" spans="1:4" ht="16.5" thickBot="1" x14ac:dyDescent="0.3">
      <c r="A46" s="117"/>
      <c r="B46" s="46" t="s">
        <v>89</v>
      </c>
      <c r="C46" s="26" t="s">
        <v>5</v>
      </c>
      <c r="D46" s="27" t="s">
        <v>264</v>
      </c>
    </row>
    <row r="47" spans="1:4" x14ac:dyDescent="0.25">
      <c r="A47" s="115">
        <v>7</v>
      </c>
      <c r="B47" s="21" t="s">
        <v>87</v>
      </c>
      <c r="C47" s="22" t="s">
        <v>5</v>
      </c>
      <c r="D47" s="23" t="s">
        <v>235</v>
      </c>
    </row>
    <row r="48" spans="1:4" x14ac:dyDescent="0.25">
      <c r="A48" s="116"/>
      <c r="B48" s="7" t="s">
        <v>59</v>
      </c>
      <c r="C48" s="5" t="s">
        <v>5</v>
      </c>
      <c r="D48" s="24" t="s">
        <v>241</v>
      </c>
    </row>
    <row r="49" spans="1:4" ht="30" x14ac:dyDescent="0.25">
      <c r="A49" s="116"/>
      <c r="B49" s="7" t="s">
        <v>88</v>
      </c>
      <c r="C49" s="5" t="s">
        <v>13</v>
      </c>
      <c r="D49" s="83" t="s">
        <v>273</v>
      </c>
    </row>
    <row r="50" spans="1:4" ht="31.5" x14ac:dyDescent="0.25">
      <c r="A50" s="116"/>
      <c r="B50" s="3" t="s">
        <v>174</v>
      </c>
      <c r="C50" s="5" t="s">
        <v>5</v>
      </c>
      <c r="D50" s="24"/>
    </row>
    <row r="51" spans="1:4" ht="31.5" x14ac:dyDescent="0.25">
      <c r="A51" s="116"/>
      <c r="B51" s="3" t="s">
        <v>175</v>
      </c>
      <c r="C51" s="5" t="s">
        <v>5</v>
      </c>
      <c r="D51" s="24" t="s">
        <v>17</v>
      </c>
    </row>
    <row r="52" spans="1:4" x14ac:dyDescent="0.25">
      <c r="A52" s="116"/>
      <c r="B52" s="3" t="s">
        <v>176</v>
      </c>
      <c r="C52" s="5" t="s">
        <v>5</v>
      </c>
      <c r="D52" s="24" t="s">
        <v>244</v>
      </c>
    </row>
    <row r="53" spans="1:4" ht="16.5" thickBot="1" x14ac:dyDescent="0.3">
      <c r="A53" s="117"/>
      <c r="B53" s="46" t="s">
        <v>89</v>
      </c>
      <c r="C53" s="26" t="s">
        <v>5</v>
      </c>
      <c r="D53" s="27" t="s">
        <v>264</v>
      </c>
    </row>
    <row r="54" spans="1:4" x14ac:dyDescent="0.25">
      <c r="A54" s="115">
        <v>8</v>
      </c>
      <c r="B54" s="21" t="s">
        <v>87</v>
      </c>
      <c r="C54" s="22" t="s">
        <v>5</v>
      </c>
      <c r="D54" s="23" t="s">
        <v>236</v>
      </c>
    </row>
    <row r="55" spans="1:4" x14ac:dyDescent="0.25">
      <c r="A55" s="116"/>
      <c r="B55" s="7" t="s">
        <v>59</v>
      </c>
      <c r="C55" s="5" t="s">
        <v>5</v>
      </c>
      <c r="D55" s="24" t="s">
        <v>239</v>
      </c>
    </row>
    <row r="56" spans="1:4" ht="30" x14ac:dyDescent="0.25">
      <c r="A56" s="116"/>
      <c r="B56" s="7" t="s">
        <v>88</v>
      </c>
      <c r="C56" s="5" t="s">
        <v>13</v>
      </c>
      <c r="D56" s="84" t="s">
        <v>273</v>
      </c>
    </row>
    <row r="57" spans="1:4" ht="31.5" x14ac:dyDescent="0.25">
      <c r="A57" s="116"/>
      <c r="B57" s="3" t="s">
        <v>174</v>
      </c>
      <c r="C57" s="5" t="s">
        <v>5</v>
      </c>
      <c r="D57" s="24"/>
    </row>
    <row r="58" spans="1:4" ht="31.5" x14ac:dyDescent="0.25">
      <c r="A58" s="116"/>
      <c r="B58" s="3" t="s">
        <v>175</v>
      </c>
      <c r="C58" s="5" t="s">
        <v>5</v>
      </c>
      <c r="D58" s="24" t="s">
        <v>17</v>
      </c>
    </row>
    <row r="59" spans="1:4" x14ac:dyDescent="0.25">
      <c r="A59" s="116"/>
      <c r="B59" s="3" t="s">
        <v>176</v>
      </c>
      <c r="C59" s="5" t="s">
        <v>5</v>
      </c>
      <c r="D59" s="24" t="s">
        <v>245</v>
      </c>
    </row>
    <row r="60" spans="1:4" ht="16.5" thickBot="1" x14ac:dyDescent="0.3">
      <c r="A60" s="117"/>
      <c r="B60" s="46" t="s">
        <v>89</v>
      </c>
      <c r="C60" s="26" t="s">
        <v>5</v>
      </c>
      <c r="D60" s="27" t="s">
        <v>264</v>
      </c>
    </row>
    <row r="61" spans="1:4" x14ac:dyDescent="0.25">
      <c r="A61" s="115">
        <v>9</v>
      </c>
      <c r="B61" s="21" t="s">
        <v>87</v>
      </c>
      <c r="C61" s="22" t="s">
        <v>5</v>
      </c>
      <c r="D61" s="23" t="s">
        <v>237</v>
      </c>
    </row>
    <row r="62" spans="1:4" x14ac:dyDescent="0.25">
      <c r="A62" s="116"/>
      <c r="B62" s="7" t="s">
        <v>59</v>
      </c>
      <c r="C62" s="5" t="s">
        <v>5</v>
      </c>
      <c r="D62" s="24" t="s">
        <v>242</v>
      </c>
    </row>
    <row r="63" spans="1:4" ht="30" x14ac:dyDescent="0.25">
      <c r="A63" s="116"/>
      <c r="B63" s="7" t="s">
        <v>88</v>
      </c>
      <c r="C63" s="5" t="s">
        <v>13</v>
      </c>
      <c r="D63" s="85" t="s">
        <v>273</v>
      </c>
    </row>
    <row r="64" spans="1:4" ht="31.5" x14ac:dyDescent="0.25">
      <c r="A64" s="116"/>
      <c r="B64" s="3" t="s">
        <v>174</v>
      </c>
      <c r="C64" s="5" t="s">
        <v>5</v>
      </c>
      <c r="D64" s="24"/>
    </row>
    <row r="65" spans="1:4" ht="31.5" x14ac:dyDescent="0.25">
      <c r="A65" s="116"/>
      <c r="B65" s="3" t="s">
        <v>175</v>
      </c>
      <c r="C65" s="5" t="s">
        <v>5</v>
      </c>
      <c r="D65" s="24" t="s">
        <v>17</v>
      </c>
    </row>
    <row r="66" spans="1:4" x14ac:dyDescent="0.25">
      <c r="A66" s="116"/>
      <c r="B66" s="3" t="s">
        <v>176</v>
      </c>
      <c r="C66" s="5" t="s">
        <v>5</v>
      </c>
      <c r="D66" s="24" t="s">
        <v>244</v>
      </c>
    </row>
    <row r="67" spans="1:4" ht="16.5" thickBot="1" x14ac:dyDescent="0.3">
      <c r="A67" s="117"/>
      <c r="B67" s="46" t="s">
        <v>89</v>
      </c>
      <c r="C67" s="26" t="s">
        <v>5</v>
      </c>
      <c r="D67" s="27" t="s">
        <v>264</v>
      </c>
    </row>
    <row r="68" spans="1:4" x14ac:dyDescent="0.25">
      <c r="A68" s="115">
        <v>10</v>
      </c>
      <c r="B68" s="21" t="s">
        <v>87</v>
      </c>
      <c r="C68" s="22" t="s">
        <v>5</v>
      </c>
      <c r="D68" s="23" t="s">
        <v>238</v>
      </c>
    </row>
    <row r="69" spans="1:4" x14ac:dyDescent="0.25">
      <c r="A69" s="116"/>
      <c r="B69" s="7" t="s">
        <v>59</v>
      </c>
      <c r="C69" s="5" t="s">
        <v>5</v>
      </c>
      <c r="D69" s="24" t="s">
        <v>243</v>
      </c>
    </row>
    <row r="70" spans="1:4" ht="30" x14ac:dyDescent="0.25">
      <c r="A70" s="116"/>
      <c r="B70" s="7" t="s">
        <v>88</v>
      </c>
      <c r="C70" s="5" t="s">
        <v>13</v>
      </c>
      <c r="D70" s="86" t="s">
        <v>273</v>
      </c>
    </row>
    <row r="71" spans="1:4" ht="31.5" x14ac:dyDescent="0.25">
      <c r="A71" s="116"/>
      <c r="B71" s="3" t="s">
        <v>174</v>
      </c>
      <c r="C71" s="5" t="s">
        <v>5</v>
      </c>
      <c r="D71" s="24"/>
    </row>
    <row r="72" spans="1:4" ht="31.5" x14ac:dyDescent="0.25">
      <c r="A72" s="116"/>
      <c r="B72" s="3" t="s">
        <v>175</v>
      </c>
      <c r="C72" s="5" t="s">
        <v>5</v>
      </c>
      <c r="D72" s="24" t="s">
        <v>17</v>
      </c>
    </row>
    <row r="73" spans="1:4" x14ac:dyDescent="0.25">
      <c r="A73" s="116"/>
      <c r="B73" s="3" t="s">
        <v>176</v>
      </c>
      <c r="C73" s="5" t="s">
        <v>5</v>
      </c>
      <c r="D73" s="24" t="s">
        <v>244</v>
      </c>
    </row>
    <row r="74" spans="1:4" ht="16.5" thickBot="1" x14ac:dyDescent="0.3">
      <c r="A74" s="117"/>
      <c r="B74" s="46" t="s">
        <v>89</v>
      </c>
      <c r="C74" s="26" t="s">
        <v>5</v>
      </c>
      <c r="D74" s="27" t="s">
        <v>264</v>
      </c>
    </row>
    <row r="75" spans="1:4" ht="17.25" customHeight="1" x14ac:dyDescent="0.25">
      <c r="A75" s="115">
        <v>11</v>
      </c>
      <c r="B75" s="21" t="s">
        <v>87</v>
      </c>
      <c r="C75" s="22" t="s">
        <v>5</v>
      </c>
      <c r="D75" s="23" t="s">
        <v>262</v>
      </c>
    </row>
    <row r="76" spans="1:4" x14ac:dyDescent="0.25">
      <c r="A76" s="116"/>
      <c r="B76" s="7" t="s">
        <v>59</v>
      </c>
      <c r="C76" s="5" t="s">
        <v>5</v>
      </c>
      <c r="D76" s="24"/>
    </row>
    <row r="77" spans="1:4" ht="30" x14ac:dyDescent="0.25">
      <c r="A77" s="116"/>
      <c r="B77" s="7" t="s">
        <v>88</v>
      </c>
      <c r="C77" s="5" t="s">
        <v>13</v>
      </c>
      <c r="D77" s="87" t="s">
        <v>273</v>
      </c>
    </row>
    <row r="78" spans="1:4" ht="31.5" x14ac:dyDescent="0.25">
      <c r="A78" s="116"/>
      <c r="B78" s="3" t="s">
        <v>174</v>
      </c>
      <c r="C78" s="5" t="s">
        <v>5</v>
      </c>
      <c r="D78" s="24"/>
    </row>
    <row r="79" spans="1:4" ht="31.5" x14ac:dyDescent="0.25">
      <c r="A79" s="116"/>
      <c r="B79" s="3" t="s">
        <v>175</v>
      </c>
      <c r="C79" s="5" t="s">
        <v>5</v>
      </c>
      <c r="D79" s="24" t="s">
        <v>17</v>
      </c>
    </row>
    <row r="80" spans="1:4" x14ac:dyDescent="0.25">
      <c r="A80" s="116"/>
      <c r="B80" s="3" t="s">
        <v>176</v>
      </c>
      <c r="C80" s="5" t="s">
        <v>5</v>
      </c>
      <c r="D80" s="24" t="s">
        <v>263</v>
      </c>
    </row>
    <row r="81" spans="1:4" ht="16.5" thickBot="1" x14ac:dyDescent="0.3">
      <c r="A81" s="117"/>
      <c r="B81" s="46" t="s">
        <v>89</v>
      </c>
      <c r="C81" s="26" t="s">
        <v>5</v>
      </c>
      <c r="D81" s="27" t="s">
        <v>264</v>
      </c>
    </row>
    <row r="82" spans="1:4" ht="31.5" x14ac:dyDescent="0.25">
      <c r="A82" s="115">
        <v>12</v>
      </c>
      <c r="B82" s="21" t="s">
        <v>87</v>
      </c>
      <c r="C82" s="22" t="s">
        <v>5</v>
      </c>
      <c r="D82" s="23" t="s">
        <v>265</v>
      </c>
    </row>
    <row r="83" spans="1:4" x14ac:dyDescent="0.25">
      <c r="A83" s="116"/>
      <c r="B83" s="7" t="s">
        <v>59</v>
      </c>
      <c r="C83" s="5" t="s">
        <v>5</v>
      </c>
      <c r="D83" s="24" t="s">
        <v>267</v>
      </c>
    </row>
    <row r="84" spans="1:4" x14ac:dyDescent="0.25">
      <c r="A84" s="116"/>
      <c r="B84" s="7" t="s">
        <v>88</v>
      </c>
      <c r="C84" s="5" t="s">
        <v>13</v>
      </c>
      <c r="D84" s="24">
        <v>600</v>
      </c>
    </row>
    <row r="85" spans="1:4" ht="31.5" x14ac:dyDescent="0.25">
      <c r="A85" s="116"/>
      <c r="B85" s="3" t="s">
        <v>174</v>
      </c>
      <c r="C85" s="5" t="s">
        <v>5</v>
      </c>
      <c r="D85" s="38">
        <v>41275</v>
      </c>
    </row>
    <row r="86" spans="1:4" ht="31.5" x14ac:dyDescent="0.25">
      <c r="A86" s="116"/>
      <c r="B86" s="3" t="s">
        <v>175</v>
      </c>
      <c r="C86" s="5" t="s">
        <v>5</v>
      </c>
      <c r="D86" s="24" t="s">
        <v>17</v>
      </c>
    </row>
    <row r="87" spans="1:4" x14ac:dyDescent="0.25">
      <c r="A87" s="116"/>
      <c r="B87" s="3" t="s">
        <v>176</v>
      </c>
      <c r="C87" s="5" t="s">
        <v>5</v>
      </c>
      <c r="D87" s="24" t="s">
        <v>266</v>
      </c>
    </row>
    <row r="88" spans="1:4" ht="16.5" thickBot="1" x14ac:dyDescent="0.3">
      <c r="A88" s="117"/>
      <c r="B88" s="46" t="s">
        <v>89</v>
      </c>
      <c r="C88" s="26" t="s">
        <v>5</v>
      </c>
      <c r="D88" s="27" t="s">
        <v>264</v>
      </c>
    </row>
    <row r="89" spans="1:4" x14ac:dyDescent="0.25">
      <c r="A89" s="121">
        <v>13</v>
      </c>
      <c r="B89" s="21" t="s">
        <v>87</v>
      </c>
      <c r="C89" s="22" t="s">
        <v>5</v>
      </c>
      <c r="D89" s="23" t="s">
        <v>275</v>
      </c>
    </row>
    <row r="90" spans="1:4" x14ac:dyDescent="0.25">
      <c r="A90" s="122"/>
      <c r="B90" s="7" t="s">
        <v>59</v>
      </c>
      <c r="C90" s="5" t="s">
        <v>5</v>
      </c>
      <c r="D90" s="24" t="s">
        <v>267</v>
      </c>
    </row>
    <row r="91" spans="1:4" x14ac:dyDescent="0.25">
      <c r="A91" s="122"/>
      <c r="B91" s="7" t="s">
        <v>88</v>
      </c>
      <c r="C91" s="5" t="s">
        <v>13</v>
      </c>
      <c r="D91" s="24">
        <v>5300</v>
      </c>
    </row>
    <row r="92" spans="1:4" ht="31.5" x14ac:dyDescent="0.25">
      <c r="A92" s="122"/>
      <c r="B92" s="3" t="s">
        <v>174</v>
      </c>
      <c r="C92" s="5" t="s">
        <v>5</v>
      </c>
      <c r="D92" s="38">
        <v>41275</v>
      </c>
    </row>
    <row r="93" spans="1:4" ht="31.5" x14ac:dyDescent="0.25">
      <c r="A93" s="122"/>
      <c r="B93" s="3" t="s">
        <v>175</v>
      </c>
      <c r="C93" s="5" t="s">
        <v>5</v>
      </c>
      <c r="D93" s="24" t="s">
        <v>17</v>
      </c>
    </row>
    <row r="94" spans="1:4" x14ac:dyDescent="0.25">
      <c r="A94" s="122"/>
      <c r="B94" s="3" t="s">
        <v>176</v>
      </c>
      <c r="C94" s="5" t="s">
        <v>5</v>
      </c>
      <c r="D94" s="24" t="s">
        <v>244</v>
      </c>
    </row>
    <row r="95" spans="1:4" ht="16.5" thickBot="1" x14ac:dyDescent="0.3">
      <c r="A95" s="123"/>
      <c r="B95" s="46" t="s">
        <v>89</v>
      </c>
      <c r="C95" s="26" t="s">
        <v>5</v>
      </c>
      <c r="D95" s="27" t="s">
        <v>276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112" t="s">
        <v>100</v>
      </c>
      <c r="B1" s="112"/>
      <c r="C1" s="112"/>
      <c r="D1" s="112"/>
    </row>
    <row r="2" spans="1:4" ht="26.25" x14ac:dyDescent="0.4">
      <c r="B2" s="140" t="s">
        <v>364</v>
      </c>
      <c r="C2" s="140"/>
      <c r="D2" s="140"/>
    </row>
    <row r="3" spans="1:4" ht="35.1" customHeight="1" thickBot="1" x14ac:dyDescent="0.3">
      <c r="A3" s="41" t="s">
        <v>0</v>
      </c>
      <c r="B3" s="41" t="s">
        <v>1</v>
      </c>
      <c r="C3" s="41" t="s">
        <v>2</v>
      </c>
      <c r="D3" s="41" t="s">
        <v>3</v>
      </c>
    </row>
    <row r="4" spans="1:4" s="6" customFormat="1" ht="20.100000000000001" customHeight="1" x14ac:dyDescent="0.25">
      <c r="A4" s="33" t="s">
        <v>8</v>
      </c>
      <c r="B4" s="34" t="s">
        <v>4</v>
      </c>
      <c r="C4" s="22" t="s">
        <v>5</v>
      </c>
      <c r="D4" s="35">
        <v>43800</v>
      </c>
    </row>
    <row r="5" spans="1:4" s="6" customFormat="1" ht="20.100000000000001" customHeight="1" x14ac:dyDescent="0.25">
      <c r="A5" s="36"/>
      <c r="B5" s="7" t="s">
        <v>91</v>
      </c>
      <c r="C5" s="5" t="s">
        <v>5</v>
      </c>
      <c r="D5" s="24" t="s">
        <v>246</v>
      </c>
    </row>
    <row r="6" spans="1:4" s="6" customFormat="1" ht="37.5" customHeight="1" x14ac:dyDescent="0.25">
      <c r="A6" s="36"/>
      <c r="B6" s="7" t="s">
        <v>92</v>
      </c>
      <c r="C6" s="5" t="s">
        <v>5</v>
      </c>
      <c r="D6" s="24" t="s">
        <v>247</v>
      </c>
    </row>
    <row r="7" spans="1:4" s="6" customFormat="1" ht="20.100000000000001" customHeight="1" x14ac:dyDescent="0.25">
      <c r="A7" s="36"/>
      <c r="B7" s="3" t="s">
        <v>59</v>
      </c>
      <c r="C7" s="5" t="s">
        <v>5</v>
      </c>
      <c r="D7" s="24" t="s">
        <v>241</v>
      </c>
    </row>
    <row r="8" spans="1:4" s="6" customFormat="1" ht="20.100000000000001" customHeight="1" x14ac:dyDescent="0.25">
      <c r="A8" s="36"/>
      <c r="B8" s="3" t="s">
        <v>93</v>
      </c>
      <c r="C8" s="5" t="s">
        <v>13</v>
      </c>
      <c r="D8" s="24">
        <v>11.67</v>
      </c>
    </row>
    <row r="9" spans="1:4" s="6" customFormat="1" ht="35.1" customHeight="1" x14ac:dyDescent="0.25">
      <c r="A9" s="36"/>
      <c r="B9" s="7" t="s">
        <v>94</v>
      </c>
      <c r="C9" s="5" t="s">
        <v>5</v>
      </c>
      <c r="D9" s="37" t="s">
        <v>248</v>
      </c>
    </row>
    <row r="10" spans="1:4" s="6" customFormat="1" ht="35.1" customHeight="1" x14ac:dyDescent="0.25">
      <c r="A10" s="36"/>
      <c r="B10" s="3" t="s">
        <v>95</v>
      </c>
      <c r="C10" s="5" t="s">
        <v>5</v>
      </c>
      <c r="D10" s="37" t="s">
        <v>249</v>
      </c>
    </row>
    <row r="11" spans="1:4" s="6" customFormat="1" ht="157.5" customHeight="1" x14ac:dyDescent="0.25">
      <c r="A11" s="36"/>
      <c r="B11" s="3" t="s">
        <v>96</v>
      </c>
      <c r="C11" s="5" t="s">
        <v>5</v>
      </c>
      <c r="D11" s="24" t="s">
        <v>289</v>
      </c>
    </row>
    <row r="12" spans="1:4" s="6" customFormat="1" ht="20.100000000000001" customHeight="1" x14ac:dyDescent="0.25">
      <c r="A12" s="36"/>
      <c r="B12" s="7" t="s">
        <v>97</v>
      </c>
      <c r="C12" s="5" t="s">
        <v>5</v>
      </c>
      <c r="D12" s="38">
        <v>42339</v>
      </c>
    </row>
    <row r="13" spans="1:4" s="6" customFormat="1" ht="33" customHeight="1" x14ac:dyDescent="0.25">
      <c r="A13" s="36"/>
      <c r="B13" s="7" t="s">
        <v>177</v>
      </c>
      <c r="C13" s="5" t="s">
        <v>5</v>
      </c>
      <c r="D13" s="24" t="s">
        <v>250</v>
      </c>
    </row>
    <row r="14" spans="1:4" s="6" customFormat="1" ht="33" customHeight="1" x14ac:dyDescent="0.25">
      <c r="A14" s="36"/>
      <c r="B14" s="7" t="s">
        <v>178</v>
      </c>
      <c r="C14" s="5" t="s">
        <v>5</v>
      </c>
      <c r="D14" s="24">
        <v>2.8000000000000001E-2</v>
      </c>
    </row>
    <row r="15" spans="1:4" s="6" customFormat="1" ht="35.25" customHeight="1" x14ac:dyDescent="0.25">
      <c r="A15" s="124" t="s">
        <v>99</v>
      </c>
      <c r="B15" s="125"/>
      <c r="C15" s="125"/>
      <c r="D15" s="126"/>
    </row>
    <row r="16" spans="1:4" s="6" customFormat="1" ht="161.25" customHeight="1" thickBot="1" x14ac:dyDescent="0.3">
      <c r="A16" s="39"/>
      <c r="B16" s="40" t="s">
        <v>99</v>
      </c>
      <c r="C16" s="26" t="s">
        <v>5</v>
      </c>
      <c r="D16" s="27" t="s">
        <v>290</v>
      </c>
    </row>
    <row r="17" spans="1:4" x14ac:dyDescent="0.25">
      <c r="A17" s="33">
        <v>2</v>
      </c>
      <c r="B17" s="34" t="s">
        <v>4</v>
      </c>
      <c r="C17" s="22" t="s">
        <v>5</v>
      </c>
      <c r="D17" s="35">
        <v>42339</v>
      </c>
    </row>
    <row r="18" spans="1:4" x14ac:dyDescent="0.25">
      <c r="A18" s="36"/>
      <c r="B18" s="7" t="s">
        <v>91</v>
      </c>
      <c r="C18" s="5" t="s">
        <v>5</v>
      </c>
      <c r="D18" s="24" t="s">
        <v>251</v>
      </c>
    </row>
    <row r="19" spans="1:4" ht="31.5" x14ac:dyDescent="0.25">
      <c r="A19" s="36"/>
      <c r="B19" s="7" t="s">
        <v>92</v>
      </c>
      <c r="C19" s="5" t="s">
        <v>5</v>
      </c>
      <c r="D19" s="24" t="s">
        <v>247</v>
      </c>
    </row>
    <row r="20" spans="1:4" x14ac:dyDescent="0.25">
      <c r="A20" s="36"/>
      <c r="B20" s="3" t="s">
        <v>59</v>
      </c>
      <c r="C20" s="5" t="s">
        <v>5</v>
      </c>
      <c r="D20" s="24" t="s">
        <v>241</v>
      </c>
    </row>
    <row r="21" spans="1:4" x14ac:dyDescent="0.25">
      <c r="A21" s="36"/>
      <c r="B21" s="3" t="s">
        <v>93</v>
      </c>
      <c r="C21" s="5" t="s">
        <v>13</v>
      </c>
      <c r="D21" s="24">
        <v>77.41</v>
      </c>
    </row>
    <row r="22" spans="1:4" ht="94.5" x14ac:dyDescent="0.25">
      <c r="A22" s="36"/>
      <c r="B22" s="7" t="s">
        <v>94</v>
      </c>
      <c r="C22" s="5" t="s">
        <v>5</v>
      </c>
      <c r="D22" s="37" t="s">
        <v>259</v>
      </c>
    </row>
    <row r="23" spans="1:4" ht="31.5" x14ac:dyDescent="0.25">
      <c r="A23" s="36"/>
      <c r="B23" s="3" t="s">
        <v>95</v>
      </c>
      <c r="C23" s="5" t="s">
        <v>5</v>
      </c>
      <c r="D23" s="37" t="s">
        <v>253</v>
      </c>
    </row>
    <row r="24" spans="1:4" ht="63" x14ac:dyDescent="0.25">
      <c r="A24" s="36"/>
      <c r="B24" s="3" t="s">
        <v>96</v>
      </c>
      <c r="C24" s="5" t="s">
        <v>5</v>
      </c>
      <c r="D24" s="24" t="s">
        <v>291</v>
      </c>
    </row>
    <row r="25" spans="1:4" x14ac:dyDescent="0.25">
      <c r="A25" s="36"/>
      <c r="B25" s="7" t="s">
        <v>97</v>
      </c>
      <c r="C25" s="5" t="s">
        <v>5</v>
      </c>
      <c r="D25" s="38" t="s">
        <v>292</v>
      </c>
    </row>
    <row r="26" spans="1:4" ht="31.5" x14ac:dyDescent="0.25">
      <c r="A26" s="36"/>
      <c r="B26" s="47" t="s">
        <v>177</v>
      </c>
      <c r="C26" s="5" t="s">
        <v>5</v>
      </c>
      <c r="D26" s="24" t="s">
        <v>268</v>
      </c>
    </row>
    <row r="27" spans="1:4" ht="31.5" x14ac:dyDescent="0.25">
      <c r="A27" s="36"/>
      <c r="B27" s="7" t="s">
        <v>178</v>
      </c>
      <c r="C27" s="5" t="s">
        <v>5</v>
      </c>
      <c r="D27" s="24">
        <v>2.8000000000000001E-2</v>
      </c>
    </row>
    <row r="28" spans="1:4" ht="15.75" customHeight="1" x14ac:dyDescent="0.25">
      <c r="A28" s="124" t="s">
        <v>99</v>
      </c>
      <c r="B28" s="125"/>
      <c r="C28" s="125"/>
      <c r="D28" s="126"/>
    </row>
    <row r="29" spans="1:4" ht="79.5" thickBot="1" x14ac:dyDescent="0.3">
      <c r="A29" s="39"/>
      <c r="B29" s="40" t="s">
        <v>99</v>
      </c>
      <c r="C29" s="26" t="s">
        <v>5</v>
      </c>
      <c r="D29" s="27" t="s">
        <v>290</v>
      </c>
    </row>
    <row r="30" spans="1:4" x14ac:dyDescent="0.25">
      <c r="A30" s="33">
        <v>3</v>
      </c>
      <c r="B30" s="34" t="s">
        <v>4</v>
      </c>
      <c r="C30" s="22" t="s">
        <v>5</v>
      </c>
      <c r="D30" s="35">
        <v>42339</v>
      </c>
    </row>
    <row r="31" spans="1:4" x14ac:dyDescent="0.25">
      <c r="A31" s="36"/>
      <c r="B31" s="7" t="s">
        <v>91</v>
      </c>
      <c r="C31" s="5" t="s">
        <v>5</v>
      </c>
      <c r="D31" s="24" t="s">
        <v>254</v>
      </c>
    </row>
    <row r="32" spans="1:4" ht="31.5" x14ac:dyDescent="0.25">
      <c r="A32" s="36"/>
      <c r="B32" s="7" t="s">
        <v>92</v>
      </c>
      <c r="C32" s="5" t="s">
        <v>5</v>
      </c>
      <c r="D32" s="24" t="s">
        <v>247</v>
      </c>
    </row>
    <row r="33" spans="1:4" x14ac:dyDescent="0.25">
      <c r="A33" s="36"/>
      <c r="B33" s="3" t="s">
        <v>59</v>
      </c>
      <c r="C33" s="5" t="s">
        <v>5</v>
      </c>
      <c r="D33" s="24" t="s">
        <v>255</v>
      </c>
    </row>
    <row r="34" spans="1:4" x14ac:dyDescent="0.25">
      <c r="A34" s="36"/>
      <c r="B34" s="3" t="s">
        <v>93</v>
      </c>
      <c r="C34" s="5" t="s">
        <v>13</v>
      </c>
      <c r="D34" s="24">
        <v>114.1</v>
      </c>
    </row>
    <row r="35" spans="1:4" ht="94.5" x14ac:dyDescent="0.25">
      <c r="A35" s="36"/>
      <c r="B35" s="7" t="s">
        <v>94</v>
      </c>
      <c r="C35" s="5" t="s">
        <v>5</v>
      </c>
      <c r="D35" s="37" t="s">
        <v>259</v>
      </c>
    </row>
    <row r="36" spans="1:4" ht="31.5" x14ac:dyDescent="0.25">
      <c r="A36" s="36"/>
      <c r="B36" s="3" t="s">
        <v>95</v>
      </c>
      <c r="C36" s="5" t="s">
        <v>5</v>
      </c>
      <c r="D36" s="37" t="s">
        <v>253</v>
      </c>
    </row>
    <row r="37" spans="1:4" ht="63" x14ac:dyDescent="0.25">
      <c r="A37" s="36"/>
      <c r="B37" s="3" t="s">
        <v>96</v>
      </c>
      <c r="C37" s="5" t="s">
        <v>5</v>
      </c>
      <c r="D37" s="24" t="s">
        <v>293</v>
      </c>
    </row>
    <row r="38" spans="1:4" x14ac:dyDescent="0.25">
      <c r="A38" s="36"/>
      <c r="B38" s="7" t="s">
        <v>97</v>
      </c>
      <c r="C38" s="5" t="s">
        <v>5</v>
      </c>
      <c r="D38" s="38">
        <v>42339</v>
      </c>
    </row>
    <row r="39" spans="1:4" ht="31.5" x14ac:dyDescent="0.25">
      <c r="A39" s="36"/>
      <c r="B39" s="47" t="s">
        <v>177</v>
      </c>
      <c r="C39" s="5" t="s">
        <v>5</v>
      </c>
      <c r="D39" s="24">
        <v>2.7E-2</v>
      </c>
    </row>
    <row r="40" spans="1:4" ht="31.5" x14ac:dyDescent="0.25">
      <c r="A40" s="36"/>
      <c r="B40" s="47" t="s">
        <v>178</v>
      </c>
      <c r="C40" s="5" t="s">
        <v>5</v>
      </c>
      <c r="D40" s="54">
        <v>2.8000000000000001E-2</v>
      </c>
    </row>
    <row r="41" spans="1:4" ht="15.75" customHeight="1" x14ac:dyDescent="0.25">
      <c r="A41" s="124" t="s">
        <v>99</v>
      </c>
      <c r="B41" s="125"/>
      <c r="C41" s="125"/>
      <c r="D41" s="126"/>
    </row>
    <row r="42" spans="1:4" ht="79.5" thickBot="1" x14ac:dyDescent="0.3">
      <c r="A42" s="39"/>
      <c r="B42" s="40" t="s">
        <v>99</v>
      </c>
      <c r="C42" s="26" t="s">
        <v>5</v>
      </c>
      <c r="D42" s="27" t="s">
        <v>290</v>
      </c>
    </row>
    <row r="43" spans="1:4" ht="21" customHeight="1" x14ac:dyDescent="0.25">
      <c r="A43" s="33">
        <v>4</v>
      </c>
      <c r="B43" s="34" t="s">
        <v>4</v>
      </c>
      <c r="C43" s="22" t="s">
        <v>5</v>
      </c>
      <c r="D43" s="35">
        <v>42339</v>
      </c>
    </row>
    <row r="44" spans="1:4" x14ac:dyDescent="0.25">
      <c r="A44" s="36"/>
      <c r="B44" s="7" t="s">
        <v>91</v>
      </c>
      <c r="C44" s="5" t="s">
        <v>5</v>
      </c>
      <c r="D44" s="24" t="s">
        <v>256</v>
      </c>
    </row>
    <row r="45" spans="1:4" ht="31.5" x14ac:dyDescent="0.25">
      <c r="A45" s="36"/>
      <c r="B45" s="7" t="s">
        <v>92</v>
      </c>
      <c r="C45" s="5" t="s">
        <v>5</v>
      </c>
      <c r="D45" s="24" t="s">
        <v>247</v>
      </c>
    </row>
    <row r="46" spans="1:4" x14ac:dyDescent="0.25">
      <c r="A46" s="36"/>
      <c r="B46" s="3" t="s">
        <v>59</v>
      </c>
      <c r="C46" s="5" t="s">
        <v>5</v>
      </c>
      <c r="D46" s="24" t="s">
        <v>241</v>
      </c>
    </row>
    <row r="47" spans="1:4" x14ac:dyDescent="0.25">
      <c r="A47" s="36"/>
      <c r="B47" s="3" t="s">
        <v>93</v>
      </c>
      <c r="C47" s="5" t="s">
        <v>13</v>
      </c>
      <c r="D47" s="24">
        <v>12.59</v>
      </c>
    </row>
    <row r="48" spans="1:4" ht="31.5" x14ac:dyDescent="0.25">
      <c r="A48" s="36"/>
      <c r="B48" s="7" t="s">
        <v>94</v>
      </c>
      <c r="C48" s="5" t="s">
        <v>5</v>
      </c>
      <c r="D48" s="37" t="s">
        <v>248</v>
      </c>
    </row>
    <row r="49" spans="1:4" ht="31.5" x14ac:dyDescent="0.25">
      <c r="A49" s="36"/>
      <c r="B49" s="3" t="s">
        <v>95</v>
      </c>
      <c r="C49" s="5" t="s">
        <v>5</v>
      </c>
      <c r="D49" s="37" t="s">
        <v>249</v>
      </c>
    </row>
    <row r="50" spans="1:4" ht="78.75" x14ac:dyDescent="0.25">
      <c r="A50" s="36"/>
      <c r="B50" s="3" t="s">
        <v>96</v>
      </c>
      <c r="C50" s="5" t="s">
        <v>5</v>
      </c>
      <c r="D50" s="24" t="s">
        <v>294</v>
      </c>
    </row>
    <row r="51" spans="1:4" x14ac:dyDescent="0.25">
      <c r="A51" s="36"/>
      <c r="B51" s="7" t="s">
        <v>97</v>
      </c>
      <c r="C51" s="5" t="s">
        <v>5</v>
      </c>
      <c r="D51" s="38">
        <v>42339</v>
      </c>
    </row>
    <row r="52" spans="1:4" ht="31.5" x14ac:dyDescent="0.25">
      <c r="A52" s="36"/>
      <c r="B52" s="47" t="s">
        <v>177</v>
      </c>
      <c r="C52" s="5" t="s">
        <v>5</v>
      </c>
      <c r="D52" s="24">
        <v>9.31</v>
      </c>
    </row>
    <row r="53" spans="1:4" ht="31.5" x14ac:dyDescent="0.25">
      <c r="A53" s="36"/>
      <c r="B53" s="7" t="s">
        <v>178</v>
      </c>
      <c r="C53" s="5" t="s">
        <v>5</v>
      </c>
      <c r="D53" s="24">
        <v>0</v>
      </c>
    </row>
    <row r="54" spans="1:4" ht="15.75" customHeight="1" x14ac:dyDescent="0.25">
      <c r="A54" s="124" t="s">
        <v>99</v>
      </c>
      <c r="B54" s="125"/>
      <c r="C54" s="125"/>
      <c r="D54" s="126"/>
    </row>
    <row r="55" spans="1:4" ht="79.5" thickBot="1" x14ac:dyDescent="0.3">
      <c r="A55" s="39"/>
      <c r="B55" s="40" t="s">
        <v>99</v>
      </c>
      <c r="C55" s="26" t="s">
        <v>5</v>
      </c>
      <c r="D55" s="27" t="s">
        <v>290</v>
      </c>
    </row>
    <row r="56" spans="1:4" x14ac:dyDescent="0.25">
      <c r="A56" s="33">
        <v>5</v>
      </c>
      <c r="B56" s="34" t="s">
        <v>4</v>
      </c>
      <c r="C56" s="22" t="s">
        <v>5</v>
      </c>
      <c r="D56" s="35" t="s">
        <v>292</v>
      </c>
    </row>
    <row r="57" spans="1:4" x14ac:dyDescent="0.25">
      <c r="A57" s="36"/>
      <c r="B57" s="7" t="s">
        <v>91</v>
      </c>
      <c r="C57" s="5" t="s">
        <v>5</v>
      </c>
      <c r="D57" s="24" t="s">
        <v>257</v>
      </c>
    </row>
    <row r="58" spans="1:4" ht="31.5" x14ac:dyDescent="0.25">
      <c r="A58" s="36"/>
      <c r="B58" s="7" t="s">
        <v>92</v>
      </c>
      <c r="C58" s="5" t="s">
        <v>5</v>
      </c>
      <c r="D58" s="24" t="s">
        <v>247</v>
      </c>
    </row>
    <row r="59" spans="1:4" x14ac:dyDescent="0.25">
      <c r="A59" s="36"/>
      <c r="B59" s="3" t="s">
        <v>59</v>
      </c>
      <c r="C59" s="5" t="s">
        <v>5</v>
      </c>
      <c r="D59" s="24" t="s">
        <v>258</v>
      </c>
    </row>
    <row r="60" spans="1:4" x14ac:dyDescent="0.25">
      <c r="A60" s="36"/>
      <c r="B60" s="3" t="s">
        <v>93</v>
      </c>
      <c r="C60" s="5" t="s">
        <v>13</v>
      </c>
      <c r="D60" s="24">
        <v>0.92</v>
      </c>
    </row>
    <row r="61" spans="1:4" ht="63" x14ac:dyDescent="0.25">
      <c r="A61" s="36"/>
      <c r="B61" s="7" t="s">
        <v>94</v>
      </c>
      <c r="C61" s="5" t="s">
        <v>5</v>
      </c>
      <c r="D61" s="37" t="s">
        <v>252</v>
      </c>
    </row>
    <row r="62" spans="1:4" ht="31.5" x14ac:dyDescent="0.25">
      <c r="A62" s="36"/>
      <c r="B62" s="3" t="s">
        <v>95</v>
      </c>
      <c r="C62" s="5" t="s">
        <v>5</v>
      </c>
      <c r="D62" s="37" t="s">
        <v>249</v>
      </c>
    </row>
    <row r="63" spans="1:4" ht="63" x14ac:dyDescent="0.25">
      <c r="A63" s="36"/>
      <c r="B63" s="3" t="s">
        <v>96</v>
      </c>
      <c r="C63" s="5" t="s">
        <v>5</v>
      </c>
      <c r="D63" s="24" t="s">
        <v>295</v>
      </c>
    </row>
    <row r="64" spans="1:4" x14ac:dyDescent="0.25">
      <c r="A64" s="36"/>
      <c r="B64" s="7" t="s">
        <v>97</v>
      </c>
      <c r="C64" s="5" t="s">
        <v>5</v>
      </c>
      <c r="D64" s="38">
        <v>42186</v>
      </c>
    </row>
    <row r="65" spans="1:4" ht="63" x14ac:dyDescent="0.25">
      <c r="A65" s="36"/>
      <c r="B65" s="7" t="s">
        <v>177</v>
      </c>
      <c r="C65" s="5" t="s">
        <v>5</v>
      </c>
      <c r="D65" s="24" t="s">
        <v>283</v>
      </c>
    </row>
    <row r="66" spans="1:4" ht="76.5" x14ac:dyDescent="0.25">
      <c r="A66" s="36"/>
      <c r="B66" s="7" t="s">
        <v>178</v>
      </c>
      <c r="C66" s="5" t="s">
        <v>5</v>
      </c>
      <c r="D66" s="54" t="s">
        <v>284</v>
      </c>
    </row>
    <row r="67" spans="1:4" ht="15.75" customHeight="1" x14ac:dyDescent="0.25">
      <c r="A67" s="124" t="s">
        <v>99</v>
      </c>
      <c r="B67" s="125"/>
      <c r="C67" s="125"/>
      <c r="D67" s="126"/>
    </row>
    <row r="68" spans="1:4" ht="79.5" thickBot="1" x14ac:dyDescent="0.3">
      <c r="A68" s="39"/>
      <c r="B68" s="40" t="s">
        <v>99</v>
      </c>
      <c r="C68" s="26" t="s">
        <v>5</v>
      </c>
      <c r="D68" s="27" t="s">
        <v>290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10" workbookViewId="0">
      <selection activeCell="A9" sqref="A9:A18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28" t="s">
        <v>104</v>
      </c>
      <c r="B1" s="128"/>
      <c r="C1" s="128"/>
      <c r="D1" s="128"/>
    </row>
    <row r="2" spans="1:4" ht="26.25" x14ac:dyDescent="0.4">
      <c r="A2" s="4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4" s="6" customFormat="1" ht="20.100000000000001" customHeight="1" x14ac:dyDescent="0.25">
      <c r="A5" s="4" t="s">
        <v>9</v>
      </c>
      <c r="B5" s="7" t="s">
        <v>179</v>
      </c>
      <c r="C5" s="5" t="s">
        <v>5</v>
      </c>
      <c r="D5" s="5" t="s">
        <v>269</v>
      </c>
    </row>
    <row r="6" spans="1:4" s="6" customFormat="1" ht="20.100000000000001" customHeight="1" x14ac:dyDescent="0.25">
      <c r="A6" s="4" t="s">
        <v>10</v>
      </c>
      <c r="B6" s="7" t="s">
        <v>180</v>
      </c>
      <c r="C6" s="5" t="s">
        <v>5</v>
      </c>
      <c r="D6" s="5" t="s">
        <v>269</v>
      </c>
    </row>
    <row r="7" spans="1:4" s="6" customFormat="1" ht="47.25" x14ac:dyDescent="0.25">
      <c r="A7" s="4" t="s">
        <v>11</v>
      </c>
      <c r="B7" s="7" t="s">
        <v>181</v>
      </c>
      <c r="C7" s="5" t="s">
        <v>7</v>
      </c>
      <c r="D7" s="5"/>
    </row>
    <row r="8" spans="1:4" s="6" customFormat="1" ht="51" customHeight="1" thickBot="1" x14ac:dyDescent="0.3">
      <c r="A8" s="127" t="s">
        <v>182</v>
      </c>
      <c r="B8" s="127"/>
      <c r="C8" s="127"/>
      <c r="D8" s="127"/>
    </row>
    <row r="9" spans="1:4" s="6" customFormat="1" ht="37.5" customHeight="1" x14ac:dyDescent="0.25">
      <c r="A9" s="115">
        <v>1</v>
      </c>
      <c r="B9" s="49" t="s">
        <v>183</v>
      </c>
      <c r="C9" s="22" t="s">
        <v>5</v>
      </c>
      <c r="D9" s="23" t="s">
        <v>270</v>
      </c>
    </row>
    <row r="10" spans="1:4" s="6" customFormat="1" ht="20.100000000000001" customHeight="1" x14ac:dyDescent="0.25">
      <c r="A10" s="116"/>
      <c r="B10" s="7" t="s">
        <v>184</v>
      </c>
      <c r="C10" s="5" t="s">
        <v>5</v>
      </c>
      <c r="D10" s="24">
        <v>3812064211</v>
      </c>
    </row>
    <row r="11" spans="1:4" s="6" customFormat="1" ht="40.5" customHeight="1" x14ac:dyDescent="0.25">
      <c r="A11" s="116"/>
      <c r="B11" s="7" t="s">
        <v>101</v>
      </c>
      <c r="C11" s="5" t="s">
        <v>5</v>
      </c>
      <c r="D11" s="24" t="s">
        <v>271</v>
      </c>
    </row>
    <row r="12" spans="1:4" s="6" customFormat="1" ht="20.100000000000001" customHeight="1" x14ac:dyDescent="0.25">
      <c r="A12" s="116"/>
      <c r="B12" s="7" t="s">
        <v>102</v>
      </c>
      <c r="C12" s="5" t="s">
        <v>5</v>
      </c>
      <c r="D12" s="16">
        <v>42309</v>
      </c>
    </row>
    <row r="13" spans="1:4" s="6" customFormat="1" ht="20.100000000000001" customHeight="1" thickBot="1" x14ac:dyDescent="0.3">
      <c r="A13" s="117"/>
      <c r="B13" s="40" t="s">
        <v>103</v>
      </c>
      <c r="C13" s="26" t="s">
        <v>13</v>
      </c>
      <c r="D13" s="27">
        <v>400</v>
      </c>
    </row>
    <row r="14" spans="1:4" x14ac:dyDescent="0.25">
      <c r="A14" s="115">
        <v>2</v>
      </c>
      <c r="B14" s="49" t="s">
        <v>183</v>
      </c>
      <c r="C14" s="22" t="s">
        <v>5</v>
      </c>
      <c r="D14" s="23" t="s">
        <v>281</v>
      </c>
    </row>
    <row r="15" spans="1:4" x14ac:dyDescent="0.25">
      <c r="A15" s="116"/>
      <c r="B15" s="7" t="s">
        <v>184</v>
      </c>
      <c r="C15" s="5" t="s">
        <v>5</v>
      </c>
      <c r="D15" s="24">
        <v>7713076301</v>
      </c>
    </row>
    <row r="16" spans="1:4" x14ac:dyDescent="0.25">
      <c r="A16" s="116"/>
      <c r="B16" s="7" t="s">
        <v>101</v>
      </c>
      <c r="C16" s="5" t="s">
        <v>5</v>
      </c>
      <c r="D16" s="24" t="s">
        <v>282</v>
      </c>
    </row>
    <row r="17" spans="1:4" x14ac:dyDescent="0.25">
      <c r="A17" s="116"/>
      <c r="B17" s="7" t="s">
        <v>102</v>
      </c>
      <c r="C17" s="5" t="s">
        <v>5</v>
      </c>
      <c r="D17" s="16">
        <v>42309</v>
      </c>
    </row>
    <row r="18" spans="1:4" ht="16.5" thickBot="1" x14ac:dyDescent="0.3">
      <c r="A18" s="117"/>
      <c r="B18" s="40" t="s">
        <v>103</v>
      </c>
      <c r="C18" s="26" t="s">
        <v>13</v>
      </c>
      <c r="D18" s="27">
        <v>400</v>
      </c>
    </row>
  </sheetData>
  <mergeCells count="4">
    <mergeCell ref="A14:A18"/>
    <mergeCell ref="A8:D8"/>
    <mergeCell ref="A1:D1"/>
    <mergeCell ref="A9:A1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opLeftCell="A7" workbookViewId="0">
      <selection activeCell="F7" sqref="F7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20" t="s">
        <v>109</v>
      </c>
      <c r="B1" s="120"/>
      <c r="C1" s="120"/>
      <c r="D1" s="12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16">
        <v>42825</v>
      </c>
    </row>
    <row r="5" spans="1:4" ht="20.100000000000001" customHeight="1" x14ac:dyDescent="0.25">
      <c r="A5" s="114" t="s">
        <v>105</v>
      </c>
      <c r="B5" s="114"/>
      <c r="C5" s="114"/>
      <c r="D5" s="114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29" t="s">
        <v>260</v>
      </c>
      <c r="C10" s="129"/>
      <c r="D10" s="129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20" t="s">
        <v>112</v>
      </c>
      <c r="B1" s="120"/>
      <c r="C1" s="120"/>
      <c r="D1" s="12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16">
        <v>43555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3" t="s">
        <v>296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17" t="s">
        <v>207</v>
      </c>
    </row>
    <row r="8" spans="1:8" x14ac:dyDescent="0.25">
      <c r="H8" s="1" t="s">
        <v>272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zoomScale="115" zoomScaleNormal="115" workbookViewId="0">
      <selection activeCell="E51" sqref="E51"/>
    </sheetView>
  </sheetViews>
  <sheetFormatPr defaultRowHeight="15.75" x14ac:dyDescent="0.25"/>
  <cols>
    <col min="1" max="1" width="7.28515625" style="1" customWidth="1"/>
    <col min="2" max="2" width="47.28515625" style="89" customWidth="1"/>
    <col min="3" max="3" width="15.42578125" style="1" customWidth="1"/>
    <col min="4" max="4" width="13.140625" style="1" customWidth="1"/>
    <col min="5" max="5" width="16.140625" style="1" customWidth="1"/>
    <col min="6" max="6" width="11.85546875" style="1" customWidth="1"/>
    <col min="7" max="7" width="12.5703125" style="1" customWidth="1"/>
    <col min="8" max="16384" width="9.140625" style="1"/>
  </cols>
  <sheetData>
    <row r="1" spans="1:7" ht="15.75" customHeight="1" x14ac:dyDescent="0.25">
      <c r="C1" s="73"/>
      <c r="D1" s="131" t="s">
        <v>297</v>
      </c>
      <c r="E1" s="131"/>
      <c r="F1" s="72"/>
      <c r="G1" s="72"/>
    </row>
    <row r="2" spans="1:7" ht="15.75" customHeight="1" x14ac:dyDescent="0.3">
      <c r="B2" s="90"/>
      <c r="C2" s="73"/>
      <c r="D2" s="131"/>
      <c r="E2" s="131"/>
      <c r="F2" s="72"/>
      <c r="G2" s="72"/>
    </row>
    <row r="3" spans="1:7" ht="24" customHeight="1" x14ac:dyDescent="0.3">
      <c r="B3" s="91"/>
      <c r="C3" s="73"/>
      <c r="D3" s="131"/>
      <c r="E3" s="131"/>
      <c r="F3" s="72"/>
      <c r="G3" s="72"/>
    </row>
    <row r="4" spans="1:7" ht="22.5" customHeight="1" x14ac:dyDescent="0.25">
      <c r="C4" s="73"/>
      <c r="D4" s="131"/>
      <c r="E4" s="131"/>
      <c r="F4" s="72"/>
      <c r="G4" s="72"/>
    </row>
    <row r="5" spans="1:7" ht="57.75" customHeight="1" x14ac:dyDescent="0.25">
      <c r="A5" s="135" t="s">
        <v>335</v>
      </c>
      <c r="B5" s="135"/>
      <c r="C5" s="135"/>
      <c r="D5" s="135"/>
      <c r="E5" s="135"/>
    </row>
    <row r="7" spans="1:7" x14ac:dyDescent="0.25">
      <c r="A7" s="2" t="s">
        <v>0</v>
      </c>
      <c r="B7" s="92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93" t="s">
        <v>4</v>
      </c>
      <c r="C8" s="5" t="s">
        <v>5</v>
      </c>
      <c r="D8" s="44">
        <v>43555</v>
      </c>
      <c r="E8" s="6"/>
      <c r="F8" s="6"/>
      <c r="G8" s="6"/>
    </row>
    <row r="9" spans="1:7" ht="17.25" customHeight="1" x14ac:dyDescent="0.25">
      <c r="A9" s="4" t="s">
        <v>9</v>
      </c>
      <c r="B9" s="93" t="s">
        <v>113</v>
      </c>
      <c r="C9" s="5" t="s">
        <v>5</v>
      </c>
      <c r="D9" s="44">
        <v>43101</v>
      </c>
      <c r="E9" s="6"/>
      <c r="F9" s="6"/>
      <c r="G9" s="6"/>
    </row>
    <row r="10" spans="1:7" ht="19.5" customHeight="1" x14ac:dyDescent="0.25">
      <c r="A10" s="4" t="s">
        <v>10</v>
      </c>
      <c r="B10" s="93" t="s">
        <v>114</v>
      </c>
      <c r="C10" s="5" t="s">
        <v>5</v>
      </c>
      <c r="D10" s="44">
        <v>43465</v>
      </c>
      <c r="E10" s="6"/>
      <c r="F10" s="6"/>
      <c r="G10" s="6"/>
    </row>
    <row r="11" spans="1:7" ht="33" customHeight="1" x14ac:dyDescent="0.25">
      <c r="A11" s="111" t="s">
        <v>185</v>
      </c>
      <c r="B11" s="111"/>
      <c r="C11" s="111"/>
      <c r="D11" s="111"/>
      <c r="E11" s="6"/>
      <c r="F11" s="6"/>
      <c r="G11" s="6"/>
    </row>
    <row r="12" spans="1:7" ht="31.5" x14ac:dyDescent="0.25">
      <c r="A12" s="4">
        <v>4</v>
      </c>
      <c r="B12" s="94" t="s">
        <v>115</v>
      </c>
      <c r="C12" s="5" t="s">
        <v>13</v>
      </c>
      <c r="D12" s="5"/>
      <c r="E12" s="6"/>
      <c r="F12" s="6"/>
      <c r="G12" s="6"/>
    </row>
    <row r="13" spans="1:7" x14ac:dyDescent="0.25">
      <c r="A13" s="4">
        <v>5</v>
      </c>
      <c r="B13" s="9" t="s">
        <v>124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125</v>
      </c>
      <c r="C14" s="5" t="s">
        <v>13</v>
      </c>
      <c r="D14" s="74">
        <f>83999.23+20478.84</f>
        <v>104478.06999999999</v>
      </c>
      <c r="E14" s="6"/>
      <c r="F14" s="6"/>
      <c r="G14" s="6"/>
    </row>
    <row r="15" spans="1:7" ht="31.5" x14ac:dyDescent="0.25">
      <c r="A15" s="4">
        <v>7</v>
      </c>
      <c r="B15" s="94" t="s">
        <v>186</v>
      </c>
      <c r="C15" s="5" t="s">
        <v>13</v>
      </c>
      <c r="D15" s="75">
        <f>D16+D17</f>
        <v>503612.07999999996</v>
      </c>
      <c r="E15" s="6"/>
      <c r="F15" s="6"/>
      <c r="G15" s="6"/>
    </row>
    <row r="16" spans="1:7" x14ac:dyDescent="0.25">
      <c r="A16" s="4">
        <v>8</v>
      </c>
      <c r="B16" s="9" t="s">
        <v>126</v>
      </c>
      <c r="C16" s="5" t="s">
        <v>13</v>
      </c>
      <c r="D16" s="106">
        <v>393537.92</v>
      </c>
      <c r="E16" s="6"/>
      <c r="F16" s="6"/>
      <c r="G16" s="6"/>
    </row>
    <row r="17" spans="1:7" x14ac:dyDescent="0.25">
      <c r="A17" s="4">
        <v>9</v>
      </c>
      <c r="B17" s="9" t="s">
        <v>127</v>
      </c>
      <c r="C17" s="5" t="s">
        <v>13</v>
      </c>
      <c r="D17" s="106">
        <v>110074.16</v>
      </c>
      <c r="E17" s="6"/>
      <c r="F17" s="6"/>
      <c r="G17" s="6"/>
    </row>
    <row r="18" spans="1:7" x14ac:dyDescent="0.25">
      <c r="A18" s="4">
        <v>10</v>
      </c>
      <c r="B18" s="94" t="s">
        <v>116</v>
      </c>
      <c r="C18" s="5" t="s">
        <v>13</v>
      </c>
      <c r="D18" s="75">
        <f>D19+D24</f>
        <v>456570.74</v>
      </c>
      <c r="E18" s="6"/>
      <c r="F18" s="6"/>
      <c r="G18" s="6"/>
    </row>
    <row r="19" spans="1:7" x14ac:dyDescent="0.25">
      <c r="A19" s="4">
        <v>11</v>
      </c>
      <c r="B19" s="9" t="s">
        <v>187</v>
      </c>
      <c r="C19" s="5" t="s">
        <v>13</v>
      </c>
      <c r="D19" s="75">
        <f>D20+D21</f>
        <v>456570.74</v>
      </c>
      <c r="E19" s="6"/>
      <c r="F19" s="6"/>
      <c r="G19" s="6"/>
    </row>
    <row r="20" spans="1:7" x14ac:dyDescent="0.25">
      <c r="A20" s="4">
        <v>12</v>
      </c>
      <c r="B20" s="9" t="s">
        <v>126</v>
      </c>
      <c r="C20" s="5" t="s">
        <v>13</v>
      </c>
      <c r="D20" s="106">
        <v>368337.74</v>
      </c>
      <c r="E20" s="6"/>
      <c r="F20" s="6"/>
      <c r="G20" s="6"/>
    </row>
    <row r="21" spans="1:7" x14ac:dyDescent="0.25">
      <c r="A21" s="4">
        <v>13</v>
      </c>
      <c r="B21" s="9" t="s">
        <v>127</v>
      </c>
      <c r="C21" s="5" t="s">
        <v>13</v>
      </c>
      <c r="D21" s="106">
        <v>88233</v>
      </c>
      <c r="E21" s="6"/>
      <c r="F21" s="6"/>
      <c r="G21" s="6"/>
    </row>
    <row r="22" spans="1:7" x14ac:dyDescent="0.25">
      <c r="A22" s="4">
        <v>14</v>
      </c>
      <c r="B22" s="9" t="s">
        <v>188</v>
      </c>
      <c r="C22" s="5" t="s">
        <v>13</v>
      </c>
      <c r="D22" s="74">
        <v>0</v>
      </c>
      <c r="E22" s="6"/>
      <c r="F22" s="6"/>
      <c r="G22" s="6"/>
    </row>
    <row r="23" spans="1:7" x14ac:dyDescent="0.25">
      <c r="A23" s="4">
        <v>15</v>
      </c>
      <c r="B23" s="9" t="s">
        <v>128</v>
      </c>
      <c r="C23" s="5" t="s">
        <v>13</v>
      </c>
      <c r="D23" s="74">
        <v>0</v>
      </c>
      <c r="E23" s="6"/>
      <c r="F23" s="6"/>
      <c r="G23" s="6"/>
    </row>
    <row r="24" spans="1:7" ht="31.5" x14ac:dyDescent="0.25">
      <c r="A24" s="4">
        <v>16</v>
      </c>
      <c r="B24" s="9" t="s">
        <v>129</v>
      </c>
      <c r="C24" s="5" t="s">
        <v>13</v>
      </c>
      <c r="D24" s="74">
        <v>0</v>
      </c>
      <c r="E24" s="6"/>
      <c r="F24" s="6"/>
      <c r="G24" s="6"/>
    </row>
    <row r="25" spans="1:7" x14ac:dyDescent="0.25">
      <c r="A25" s="4">
        <v>17</v>
      </c>
      <c r="B25" s="9" t="s">
        <v>130</v>
      </c>
      <c r="C25" s="5" t="s">
        <v>13</v>
      </c>
      <c r="D25" s="74">
        <v>0</v>
      </c>
      <c r="E25" s="6"/>
      <c r="F25" s="6"/>
      <c r="G25" s="6"/>
    </row>
    <row r="26" spans="1:7" ht="47.25" x14ac:dyDescent="0.25">
      <c r="A26" s="4">
        <v>18</v>
      </c>
      <c r="B26" s="95" t="s">
        <v>334</v>
      </c>
      <c r="C26" s="55" t="s">
        <v>13</v>
      </c>
      <c r="D26" s="76">
        <f>D18</f>
        <v>456570.74</v>
      </c>
      <c r="E26" s="6"/>
      <c r="F26" s="6"/>
      <c r="G26" s="6"/>
    </row>
    <row r="27" spans="1:7" ht="31.5" x14ac:dyDescent="0.25">
      <c r="A27" s="4">
        <v>19</v>
      </c>
      <c r="B27" s="94" t="s">
        <v>117</v>
      </c>
      <c r="C27" s="5" t="s">
        <v>13</v>
      </c>
      <c r="D27" s="75"/>
      <c r="E27" s="6"/>
      <c r="F27" s="6"/>
      <c r="G27" s="6"/>
    </row>
    <row r="28" spans="1:7" x14ac:dyDescent="0.25">
      <c r="A28" s="4">
        <v>20</v>
      </c>
      <c r="B28" s="9" t="s">
        <v>122</v>
      </c>
      <c r="C28" s="5" t="s">
        <v>13</v>
      </c>
      <c r="D28" s="74">
        <v>0</v>
      </c>
      <c r="E28" s="6"/>
      <c r="F28" s="6"/>
      <c r="G28" s="6"/>
    </row>
    <row r="29" spans="1:7" x14ac:dyDescent="0.25">
      <c r="A29" s="4">
        <v>21</v>
      </c>
      <c r="B29" s="9" t="s">
        <v>123</v>
      </c>
      <c r="C29" s="5" t="s">
        <v>13</v>
      </c>
      <c r="D29" s="75">
        <f>108714.61+28426.6</f>
        <v>137141.21</v>
      </c>
      <c r="E29" s="6"/>
      <c r="F29" s="6"/>
      <c r="G29" s="6"/>
    </row>
    <row r="30" spans="1:7" ht="45.75" customHeight="1" x14ac:dyDescent="0.25">
      <c r="A30" s="136" t="s">
        <v>298</v>
      </c>
      <c r="B30" s="136"/>
      <c r="C30" s="136"/>
      <c r="D30" s="136"/>
      <c r="E30" s="6"/>
      <c r="F30" s="6"/>
      <c r="G30" s="6"/>
    </row>
    <row r="31" spans="1:7" ht="63" x14ac:dyDescent="0.25">
      <c r="A31" s="53">
        <v>22</v>
      </c>
      <c r="B31" s="96" t="s">
        <v>299</v>
      </c>
      <c r="C31" s="53" t="s">
        <v>300</v>
      </c>
      <c r="D31" s="53" t="s">
        <v>301</v>
      </c>
      <c r="E31" s="6"/>
      <c r="F31" s="6"/>
      <c r="G31" s="6"/>
    </row>
    <row r="32" spans="1:7" x14ac:dyDescent="0.25">
      <c r="A32" s="56" t="s">
        <v>316</v>
      </c>
      <c r="B32" s="97" t="s">
        <v>336</v>
      </c>
      <c r="C32" s="53"/>
      <c r="D32" s="103">
        <v>54452.7265047619</v>
      </c>
      <c r="E32" s="6"/>
      <c r="F32" s="6"/>
      <c r="G32" s="6"/>
    </row>
    <row r="33" spans="1:7" x14ac:dyDescent="0.25">
      <c r="A33" s="56" t="s">
        <v>317</v>
      </c>
      <c r="B33" s="97" t="s">
        <v>357</v>
      </c>
      <c r="C33" s="102"/>
      <c r="D33" s="103"/>
      <c r="E33" s="6"/>
      <c r="F33" s="6"/>
      <c r="G33" s="6"/>
    </row>
    <row r="34" spans="1:7" x14ac:dyDescent="0.25">
      <c r="A34" s="56" t="s">
        <v>318</v>
      </c>
      <c r="B34" s="96" t="s">
        <v>302</v>
      </c>
      <c r="C34" s="102" t="s">
        <v>350</v>
      </c>
      <c r="D34" s="105">
        <f>2.59*12*2036.7</f>
        <v>63300.635999999999</v>
      </c>
      <c r="E34" s="6"/>
      <c r="F34" s="6"/>
      <c r="G34" s="6"/>
    </row>
    <row r="35" spans="1:7" x14ac:dyDescent="0.25">
      <c r="A35" s="56" t="s">
        <v>319</v>
      </c>
      <c r="B35" s="96" t="s">
        <v>303</v>
      </c>
      <c r="C35" s="102" t="s">
        <v>351</v>
      </c>
      <c r="D35" s="105">
        <f>1.99*12*2036.7</f>
        <v>48636.396000000001</v>
      </c>
      <c r="E35" s="6"/>
      <c r="F35" s="6"/>
      <c r="G35" s="6"/>
    </row>
    <row r="36" spans="1:7" ht="31.5" x14ac:dyDescent="0.25">
      <c r="A36" s="56" t="s">
        <v>320</v>
      </c>
      <c r="B36" s="98" t="s">
        <v>304</v>
      </c>
      <c r="C36" s="57" t="s">
        <v>263</v>
      </c>
      <c r="D36" s="104">
        <f>0.7*2036.7*12</f>
        <v>17108.28</v>
      </c>
      <c r="E36" s="6"/>
      <c r="F36" s="6"/>
      <c r="G36" s="6"/>
    </row>
    <row r="37" spans="1:7" ht="63" x14ac:dyDescent="0.25">
      <c r="A37" s="56" t="s">
        <v>321</v>
      </c>
      <c r="B37" s="98" t="s">
        <v>305</v>
      </c>
      <c r="C37" s="57" t="s">
        <v>306</v>
      </c>
      <c r="D37" s="56">
        <f>1.92*2036.7*12</f>
        <v>46925.567999999999</v>
      </c>
      <c r="E37" s="6"/>
      <c r="F37" s="6"/>
      <c r="G37" s="6"/>
    </row>
    <row r="38" spans="1:7" ht="47.25" x14ac:dyDescent="0.25">
      <c r="A38" s="56" t="s">
        <v>322</v>
      </c>
      <c r="B38" s="98" t="s">
        <v>307</v>
      </c>
      <c r="C38" s="57" t="s">
        <v>244</v>
      </c>
      <c r="D38" s="56">
        <f>0.83*2036.7*12</f>
        <v>20285.531999999999</v>
      </c>
      <c r="E38" s="6"/>
      <c r="F38" s="6"/>
      <c r="G38" s="6"/>
    </row>
    <row r="39" spans="1:7" ht="94.5" x14ac:dyDescent="0.25">
      <c r="A39" s="56" t="s">
        <v>323</v>
      </c>
      <c r="B39" s="98" t="s">
        <v>308</v>
      </c>
      <c r="C39" s="57" t="s">
        <v>244</v>
      </c>
      <c r="D39" s="56">
        <f>1.98*2036.7*12</f>
        <v>48391.991999999998</v>
      </c>
      <c r="E39" s="6"/>
      <c r="F39" s="6"/>
      <c r="G39" s="6"/>
    </row>
    <row r="40" spans="1:7" ht="45.75" customHeight="1" x14ac:dyDescent="0.25">
      <c r="A40" s="56" t="s">
        <v>324</v>
      </c>
      <c r="B40" s="98" t="s">
        <v>309</v>
      </c>
      <c r="C40" s="57" t="s">
        <v>333</v>
      </c>
      <c r="D40" s="56">
        <f>4.07*2036.7*12</f>
        <v>99472.428000000014</v>
      </c>
      <c r="E40" s="6"/>
      <c r="F40" s="60"/>
      <c r="G40" s="6"/>
    </row>
    <row r="41" spans="1:7" ht="26.25" customHeight="1" x14ac:dyDescent="0.25">
      <c r="A41" s="56" t="s">
        <v>325</v>
      </c>
      <c r="B41" s="88" t="s">
        <v>352</v>
      </c>
      <c r="C41" s="57"/>
      <c r="D41" s="56">
        <v>6000</v>
      </c>
      <c r="E41" s="6"/>
      <c r="F41" s="60"/>
      <c r="G41" s="6"/>
    </row>
    <row r="42" spans="1:7" ht="22.5" customHeight="1" x14ac:dyDescent="0.25">
      <c r="A42" s="56" t="s">
        <v>326</v>
      </c>
      <c r="B42" s="88" t="s">
        <v>339</v>
      </c>
      <c r="C42" s="57" t="s">
        <v>340</v>
      </c>
      <c r="D42" s="56">
        <f>2450*2</f>
        <v>4900</v>
      </c>
      <c r="E42" s="6"/>
      <c r="F42" s="60"/>
      <c r="G42" s="6"/>
    </row>
    <row r="43" spans="1:7" ht="21.75" customHeight="1" x14ac:dyDescent="0.25">
      <c r="A43" s="56" t="s">
        <v>327</v>
      </c>
      <c r="B43" s="88" t="s">
        <v>341</v>
      </c>
      <c r="C43" s="57"/>
      <c r="D43" s="56">
        <v>585</v>
      </c>
      <c r="E43" s="6"/>
      <c r="F43" s="60"/>
      <c r="G43" s="6"/>
    </row>
    <row r="44" spans="1:7" ht="33.75" customHeight="1" x14ac:dyDescent="0.25">
      <c r="A44" s="56" t="s">
        <v>328</v>
      </c>
      <c r="B44" s="88" t="s">
        <v>315</v>
      </c>
      <c r="C44" s="53"/>
      <c r="D44" s="56">
        <f>7899.9/12*12</f>
        <v>7899.9</v>
      </c>
      <c r="E44" s="6"/>
      <c r="F44" s="6"/>
      <c r="G44" s="6"/>
    </row>
    <row r="45" spans="1:7" ht="33.75" customHeight="1" x14ac:dyDescent="0.25">
      <c r="A45" s="56" t="s">
        <v>329</v>
      </c>
      <c r="B45" s="88" t="s">
        <v>310</v>
      </c>
      <c r="C45" s="57" t="s">
        <v>311</v>
      </c>
      <c r="D45" s="58">
        <f>4124.7/12*12</f>
        <v>4124.7</v>
      </c>
      <c r="E45" s="6"/>
      <c r="F45" s="6"/>
      <c r="G45" s="6"/>
    </row>
    <row r="46" spans="1:7" ht="27" customHeight="1" x14ac:dyDescent="0.25">
      <c r="A46" s="56" t="s">
        <v>330</v>
      </c>
      <c r="B46" s="88" t="s">
        <v>337</v>
      </c>
      <c r="C46" s="57"/>
      <c r="D46" s="58">
        <v>429</v>
      </c>
      <c r="E46" s="6"/>
      <c r="F46" s="6"/>
      <c r="G46" s="6"/>
    </row>
    <row r="47" spans="1:7" ht="33.75" customHeight="1" x14ac:dyDescent="0.25">
      <c r="A47" s="56" t="s">
        <v>331</v>
      </c>
      <c r="B47" s="88" t="s">
        <v>338</v>
      </c>
      <c r="C47" s="57"/>
      <c r="D47" s="58">
        <v>1500</v>
      </c>
      <c r="E47" s="6"/>
      <c r="F47" s="6"/>
      <c r="G47" s="6"/>
    </row>
    <row r="48" spans="1:7" ht="24.75" customHeight="1" x14ac:dyDescent="0.25">
      <c r="A48" s="56" t="s">
        <v>345</v>
      </c>
      <c r="B48" s="88" t="s">
        <v>342</v>
      </c>
      <c r="C48" s="57"/>
      <c r="D48" s="58">
        <v>7568</v>
      </c>
      <c r="E48" s="6"/>
      <c r="F48" s="6"/>
      <c r="G48" s="6"/>
    </row>
    <row r="49" spans="1:11" ht="24.75" customHeight="1" x14ac:dyDescent="0.25">
      <c r="A49" s="56" t="s">
        <v>346</v>
      </c>
      <c r="B49" s="65" t="s">
        <v>312</v>
      </c>
      <c r="C49" s="59">
        <v>0.1</v>
      </c>
      <c r="D49" s="58">
        <f>0.1*SUM(D34:D48)</f>
        <v>37712.743200000012</v>
      </c>
      <c r="E49" s="6"/>
      <c r="F49" s="6"/>
      <c r="G49" s="6"/>
    </row>
    <row r="50" spans="1:11" ht="32.25" customHeight="1" x14ac:dyDescent="0.25">
      <c r="A50" s="56" t="s">
        <v>347</v>
      </c>
      <c r="B50" s="107" t="s">
        <v>355</v>
      </c>
      <c r="C50" s="108"/>
      <c r="D50" s="109">
        <f>SUM(D34:D49)</f>
        <v>414840.17520000011</v>
      </c>
      <c r="E50" s="6"/>
      <c r="F50" s="6"/>
      <c r="G50" s="6"/>
    </row>
    <row r="51" spans="1:11" ht="28.5" customHeight="1" x14ac:dyDescent="0.25">
      <c r="A51" s="56" t="s">
        <v>348</v>
      </c>
      <c r="B51" s="107" t="s">
        <v>356</v>
      </c>
      <c r="C51" s="108"/>
      <c r="D51" s="109">
        <f>D20-D50</f>
        <v>-46502.435200000124</v>
      </c>
      <c r="E51" s="60">
        <f>D50+D55</f>
        <v>428189.67520000011</v>
      </c>
      <c r="F51" s="6"/>
      <c r="G51" s="6"/>
    </row>
    <row r="52" spans="1:11" ht="24.75" customHeight="1" x14ac:dyDescent="0.25">
      <c r="A52" s="56" t="s">
        <v>349</v>
      </c>
      <c r="B52" s="110" t="s">
        <v>358</v>
      </c>
      <c r="C52" s="57"/>
      <c r="D52" s="58"/>
      <c r="E52" s="6"/>
      <c r="F52" s="6"/>
      <c r="G52" s="6"/>
    </row>
    <row r="53" spans="1:11" ht="21" customHeight="1" x14ac:dyDescent="0.25">
      <c r="A53" s="56" t="s">
        <v>359</v>
      </c>
      <c r="B53" s="88" t="s">
        <v>344</v>
      </c>
      <c r="C53" s="57"/>
      <c r="D53" s="58">
        <v>1384</v>
      </c>
      <c r="E53" s="6"/>
      <c r="F53" s="6"/>
      <c r="G53" s="6"/>
    </row>
    <row r="54" spans="1:11" ht="33.75" customHeight="1" x14ac:dyDescent="0.25">
      <c r="A54" s="56" t="s">
        <v>360</v>
      </c>
      <c r="B54" s="88" t="s">
        <v>343</v>
      </c>
      <c r="C54" s="57"/>
      <c r="D54" s="58">
        <f>23931/2</f>
        <v>11965.5</v>
      </c>
      <c r="E54" s="6"/>
      <c r="F54" s="6"/>
      <c r="G54" s="6"/>
    </row>
    <row r="55" spans="1:11" ht="31.5" x14ac:dyDescent="0.25">
      <c r="A55" s="56" t="s">
        <v>361</v>
      </c>
      <c r="B55" s="67" t="s">
        <v>354</v>
      </c>
      <c r="C55" s="53"/>
      <c r="D55" s="56">
        <f>SUM(D53:D54)</f>
        <v>13349.5</v>
      </c>
      <c r="E55" s="6"/>
      <c r="F55" s="6"/>
      <c r="G55" s="6"/>
    </row>
    <row r="56" spans="1:11" ht="35.25" customHeight="1" x14ac:dyDescent="0.25">
      <c r="A56" s="56" t="s">
        <v>362</v>
      </c>
      <c r="B56" s="66" t="s">
        <v>363</v>
      </c>
      <c r="C56" s="61"/>
      <c r="D56" s="62">
        <f>D21-D55</f>
        <v>74883.5</v>
      </c>
      <c r="E56" s="6"/>
      <c r="F56" s="6"/>
      <c r="G56" s="6"/>
      <c r="K56" s="1" t="s">
        <v>353</v>
      </c>
    </row>
    <row r="57" spans="1:11" ht="33" customHeight="1" x14ac:dyDescent="0.25">
      <c r="A57" s="132" t="s">
        <v>189</v>
      </c>
      <c r="B57" s="133"/>
      <c r="C57" s="133"/>
      <c r="D57" s="134"/>
    </row>
    <row r="58" spans="1:11" x14ac:dyDescent="0.25">
      <c r="A58" s="19">
        <v>22</v>
      </c>
      <c r="B58" s="99" t="s">
        <v>190</v>
      </c>
      <c r="C58" s="19" t="s">
        <v>6</v>
      </c>
      <c r="D58" s="53">
        <v>0</v>
      </c>
    </row>
    <row r="59" spans="1:11" x14ac:dyDescent="0.25">
      <c r="A59" s="19">
        <v>23</v>
      </c>
      <c r="B59" s="99" t="s">
        <v>191</v>
      </c>
      <c r="C59" s="19" t="s">
        <v>6</v>
      </c>
      <c r="D59" s="53">
        <v>0</v>
      </c>
    </row>
    <row r="60" spans="1:11" ht="31.5" x14ac:dyDescent="0.25">
      <c r="A60" s="19">
        <v>24</v>
      </c>
      <c r="B60" s="99" t="s">
        <v>192</v>
      </c>
      <c r="C60" s="19" t="s">
        <v>6</v>
      </c>
      <c r="D60" s="53">
        <v>0</v>
      </c>
    </row>
    <row r="61" spans="1:11" x14ac:dyDescent="0.25">
      <c r="A61" s="19">
        <v>25</v>
      </c>
      <c r="B61" s="99" t="s">
        <v>193</v>
      </c>
      <c r="C61" s="19" t="s">
        <v>13</v>
      </c>
      <c r="D61" s="53">
        <v>0</v>
      </c>
    </row>
    <row r="62" spans="1:11" ht="19.5" customHeight="1" x14ac:dyDescent="0.25">
      <c r="A62" s="132" t="s">
        <v>118</v>
      </c>
      <c r="B62" s="133"/>
      <c r="C62" s="133"/>
      <c r="D62" s="134"/>
    </row>
    <row r="63" spans="1:11" ht="31.5" x14ac:dyDescent="0.25">
      <c r="A63" s="19">
        <v>26</v>
      </c>
      <c r="B63" s="100" t="s">
        <v>119</v>
      </c>
      <c r="C63" s="19" t="s">
        <v>13</v>
      </c>
      <c r="D63" s="56"/>
    </row>
    <row r="64" spans="1:11" x14ac:dyDescent="0.25">
      <c r="A64" s="19">
        <v>27</v>
      </c>
      <c r="B64" s="99" t="s">
        <v>124</v>
      </c>
      <c r="C64" s="19" t="s">
        <v>13</v>
      </c>
      <c r="D64" s="56">
        <v>0</v>
      </c>
    </row>
    <row r="65" spans="1:7" x14ac:dyDescent="0.25">
      <c r="A65" s="19">
        <v>28</v>
      </c>
      <c r="B65" s="99" t="s">
        <v>125</v>
      </c>
      <c r="C65" s="19" t="s">
        <v>13</v>
      </c>
      <c r="D65" s="56">
        <v>0</v>
      </c>
    </row>
    <row r="66" spans="1:7" ht="31.5" x14ac:dyDescent="0.25">
      <c r="A66" s="19">
        <v>29</v>
      </c>
      <c r="B66" s="100" t="s">
        <v>120</v>
      </c>
      <c r="C66" s="19" t="s">
        <v>13</v>
      </c>
      <c r="D66" s="56"/>
    </row>
    <row r="67" spans="1:7" x14ac:dyDescent="0.25">
      <c r="A67" s="19">
        <v>30</v>
      </c>
      <c r="B67" s="99" t="s">
        <v>124</v>
      </c>
      <c r="C67" s="19" t="s">
        <v>13</v>
      </c>
      <c r="D67" s="56">
        <v>0</v>
      </c>
    </row>
    <row r="68" spans="1:7" x14ac:dyDescent="0.25">
      <c r="A68" s="19">
        <v>31</v>
      </c>
      <c r="B68" s="99" t="s">
        <v>125</v>
      </c>
      <c r="C68" s="19" t="s">
        <v>13</v>
      </c>
      <c r="D68" s="56">
        <v>123692.67</v>
      </c>
    </row>
    <row r="69" spans="1:7" ht="40.5" customHeight="1" x14ac:dyDescent="0.25">
      <c r="A69" s="132" t="s">
        <v>194</v>
      </c>
      <c r="B69" s="133"/>
      <c r="C69" s="133"/>
      <c r="D69" s="134"/>
    </row>
    <row r="70" spans="1:7" ht="31.5" x14ac:dyDescent="0.25">
      <c r="A70" s="137">
        <v>32</v>
      </c>
      <c r="B70" s="100" t="s">
        <v>91</v>
      </c>
      <c r="C70" s="19" t="s">
        <v>5</v>
      </c>
      <c r="D70" s="53" t="s">
        <v>256</v>
      </c>
      <c r="E70" s="8" t="s">
        <v>246</v>
      </c>
      <c r="F70" s="68"/>
      <c r="G70" s="68"/>
    </row>
    <row r="71" spans="1:7" x14ac:dyDescent="0.25">
      <c r="A71" s="138"/>
      <c r="B71" s="100" t="s">
        <v>59</v>
      </c>
      <c r="C71" s="19" t="s">
        <v>5</v>
      </c>
      <c r="D71" s="53" t="s">
        <v>241</v>
      </c>
      <c r="E71" s="8" t="s">
        <v>241</v>
      </c>
      <c r="F71" s="68"/>
      <c r="G71" s="68"/>
    </row>
    <row r="72" spans="1:7" x14ac:dyDescent="0.25">
      <c r="A72" s="138"/>
      <c r="B72" s="100" t="s">
        <v>121</v>
      </c>
      <c r="C72" s="19" t="s">
        <v>98</v>
      </c>
      <c r="D72" s="53">
        <v>1753.5250000000001</v>
      </c>
      <c r="E72" s="8">
        <v>1070.33</v>
      </c>
      <c r="F72" s="68"/>
      <c r="G72" s="68"/>
    </row>
    <row r="73" spans="1:7" x14ac:dyDescent="0.25">
      <c r="A73" s="138"/>
      <c r="B73" s="100" t="s">
        <v>195</v>
      </c>
      <c r="C73" s="19" t="s">
        <v>13</v>
      </c>
      <c r="D73" s="63">
        <v>20875.57</v>
      </c>
      <c r="E73" s="50">
        <v>11897.7</v>
      </c>
      <c r="F73" s="69"/>
      <c r="G73" s="69"/>
    </row>
    <row r="74" spans="1:7" x14ac:dyDescent="0.25">
      <c r="A74" s="138"/>
      <c r="B74" s="99" t="s">
        <v>196</v>
      </c>
      <c r="C74" s="19" t="s">
        <v>13</v>
      </c>
      <c r="D74" s="64">
        <v>7399.28</v>
      </c>
      <c r="E74" s="51">
        <v>4234.1099999999997</v>
      </c>
      <c r="F74" s="70"/>
      <c r="G74" s="70"/>
    </row>
    <row r="75" spans="1:7" x14ac:dyDescent="0.25">
      <c r="A75" s="138"/>
      <c r="B75" s="99" t="s">
        <v>197</v>
      </c>
      <c r="C75" s="19" t="s">
        <v>13</v>
      </c>
      <c r="D75" s="64">
        <f>D73-D74</f>
        <v>13476.29</v>
      </c>
      <c r="E75" s="51">
        <f>E73-E74</f>
        <v>7663.5900000000011</v>
      </c>
      <c r="F75" s="70"/>
      <c r="G75" s="70"/>
    </row>
    <row r="76" spans="1:7" ht="60" customHeight="1" x14ac:dyDescent="0.25">
      <c r="A76" s="138"/>
      <c r="B76" s="99" t="s">
        <v>200</v>
      </c>
      <c r="C76" s="19" t="s">
        <v>13</v>
      </c>
      <c r="D76" s="130" t="s">
        <v>332</v>
      </c>
      <c r="E76" s="130"/>
      <c r="F76" s="71"/>
      <c r="G76" s="71"/>
    </row>
    <row r="77" spans="1:7" ht="31.5" customHeight="1" x14ac:dyDescent="0.25">
      <c r="A77" s="138"/>
      <c r="B77" s="99" t="s">
        <v>199</v>
      </c>
      <c r="C77" s="19" t="s">
        <v>13</v>
      </c>
      <c r="D77" s="130"/>
      <c r="E77" s="130"/>
      <c r="F77" s="71"/>
      <c r="G77" s="71"/>
    </row>
    <row r="78" spans="1:7" ht="31.5" customHeight="1" x14ac:dyDescent="0.25">
      <c r="A78" s="138"/>
      <c r="B78" s="99" t="s">
        <v>198</v>
      </c>
      <c r="C78" s="19" t="s">
        <v>13</v>
      </c>
      <c r="D78" s="130"/>
      <c r="E78" s="130"/>
      <c r="F78" s="71"/>
      <c r="G78" s="71"/>
    </row>
    <row r="79" spans="1:7" ht="47.25" x14ac:dyDescent="0.25">
      <c r="A79" s="139"/>
      <c r="B79" s="100" t="s">
        <v>201</v>
      </c>
      <c r="C79" s="19" t="s">
        <v>13</v>
      </c>
      <c r="D79" s="63">
        <v>0</v>
      </c>
      <c r="E79" s="8">
        <v>0</v>
      </c>
      <c r="F79" s="68"/>
      <c r="G79" s="68"/>
    </row>
    <row r="80" spans="1:7" ht="35.25" customHeight="1" x14ac:dyDescent="0.25">
      <c r="A80" s="132" t="s">
        <v>202</v>
      </c>
      <c r="B80" s="133"/>
      <c r="C80" s="133"/>
      <c r="D80" s="134"/>
    </row>
    <row r="81" spans="1:4" x14ac:dyDescent="0.25">
      <c r="A81" s="19">
        <v>33</v>
      </c>
      <c r="B81" s="99" t="s">
        <v>190</v>
      </c>
      <c r="C81" s="19" t="s">
        <v>6</v>
      </c>
      <c r="D81" s="64">
        <v>0</v>
      </c>
    </row>
    <row r="82" spans="1:4" x14ac:dyDescent="0.25">
      <c r="A82" s="19">
        <v>34</v>
      </c>
      <c r="B82" s="99" t="s">
        <v>191</v>
      </c>
      <c r="C82" s="19" t="s">
        <v>6</v>
      </c>
      <c r="D82" s="53">
        <v>0</v>
      </c>
    </row>
    <row r="83" spans="1:4" ht="31.5" x14ac:dyDescent="0.25">
      <c r="A83" s="19">
        <v>35</v>
      </c>
      <c r="B83" s="99" t="s">
        <v>192</v>
      </c>
      <c r="C83" s="19" t="s">
        <v>6</v>
      </c>
      <c r="D83" s="18">
        <v>0</v>
      </c>
    </row>
    <row r="84" spans="1:4" x14ac:dyDescent="0.25">
      <c r="A84" s="19">
        <v>36</v>
      </c>
      <c r="B84" s="99" t="s">
        <v>193</v>
      </c>
      <c r="C84" s="19" t="s">
        <v>13</v>
      </c>
      <c r="D84" s="53">
        <v>0</v>
      </c>
    </row>
    <row r="85" spans="1:4" ht="43.5" customHeight="1" x14ac:dyDescent="0.25">
      <c r="A85" s="132" t="s">
        <v>203</v>
      </c>
      <c r="B85" s="133"/>
      <c r="C85" s="133"/>
      <c r="D85" s="134"/>
    </row>
    <row r="86" spans="1:4" ht="31.5" x14ac:dyDescent="0.25">
      <c r="A86" s="19">
        <v>37</v>
      </c>
      <c r="B86" s="99" t="s">
        <v>204</v>
      </c>
      <c r="C86" s="19" t="s">
        <v>6</v>
      </c>
      <c r="D86" s="53">
        <v>0</v>
      </c>
    </row>
    <row r="87" spans="1:4" x14ac:dyDescent="0.25">
      <c r="A87" s="19">
        <v>38</v>
      </c>
      <c r="B87" s="99" t="s">
        <v>205</v>
      </c>
      <c r="C87" s="19" t="s">
        <v>6</v>
      </c>
      <c r="D87" s="53">
        <v>0</v>
      </c>
    </row>
    <row r="88" spans="1:4" ht="31.5" x14ac:dyDescent="0.25">
      <c r="A88" s="19">
        <v>39</v>
      </c>
      <c r="B88" s="99" t="s">
        <v>206</v>
      </c>
      <c r="C88" s="19" t="s">
        <v>13</v>
      </c>
      <c r="D88" s="18">
        <v>0</v>
      </c>
    </row>
    <row r="89" spans="1:4" x14ac:dyDescent="0.25">
      <c r="B89" s="101"/>
    </row>
    <row r="90" spans="1:4" x14ac:dyDescent="0.25">
      <c r="B90" s="101" t="s">
        <v>313</v>
      </c>
      <c r="D90" s="1" t="s">
        <v>314</v>
      </c>
    </row>
  </sheetData>
  <mergeCells count="11">
    <mergeCell ref="D76:E78"/>
    <mergeCell ref="D1:E4"/>
    <mergeCell ref="A80:D80"/>
    <mergeCell ref="A85:D85"/>
    <mergeCell ref="A5:E5"/>
    <mergeCell ref="A11:D11"/>
    <mergeCell ref="A30:D30"/>
    <mergeCell ref="A57:D57"/>
    <mergeCell ref="A62:D62"/>
    <mergeCell ref="A69:D69"/>
    <mergeCell ref="A70:A79"/>
  </mergeCells>
  <pageMargins left="0.70866141732283472" right="0.70866141732283472" top="0.31496062992125984" bottom="0.31496062992125984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2019-04-16T03:09:52Z</dcterms:modified>
</cp:coreProperties>
</file>