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74" i="12" l="1"/>
  <c r="D52" i="12"/>
  <c r="D54" i="12" s="1"/>
  <c r="D28" i="12"/>
  <c r="D20" i="12"/>
  <c r="D16" i="12"/>
  <c r="D19" i="12"/>
  <c r="D15" i="12"/>
  <c r="D13" i="12"/>
  <c r="D55" i="12" l="1"/>
  <c r="D35" i="12"/>
  <c r="D34" i="12"/>
  <c r="D33" i="12"/>
  <c r="D18" i="12"/>
  <c r="D14" i="12"/>
  <c r="D46" i="12" l="1"/>
  <c r="D47" i="12" s="1"/>
  <c r="D48" i="12" s="1"/>
  <c r="D25" i="12"/>
  <c r="D28" i="5" l="1"/>
</calcChain>
</file>

<file path=xl/sharedStrings.xml><?xml version="1.0" encoding="utf-8"?>
<sst xmlns="http://schemas.openxmlformats.org/spreadsheetml/2006/main" count="907" uniqueCount="344">
  <si>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</si>
  <si>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</si>
  <si>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</si>
  <si>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</si>
  <si>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</si>
  <si>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</si>
  <si>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</si>
  <si>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</si>
  <si>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</si>
  <si>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</si>
  <si>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</si>
  <si>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</si>
  <si>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</si>
  <si>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</si>
  <si>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</si>
  <si>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</si>
  <si>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</si>
  <si>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</si>
  <si>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</si>
  <si>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</si>
  <si>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</si>
  <si>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</si>
  <si>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</si>
  <si>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</si>
  <si>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</si>
  <si>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</si>
  <si>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</si>
  <si>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</si>
  <si>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</si>
  <si>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</si>
  <si>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</si>
  <si>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</si>
  <si>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</si>
  <si>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</si>
  <si>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</si>
  <si>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</si>
  <si>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</si>
  <si>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</si>
  <si>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</si>
  <si>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</si>
  <si>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</si>
  <si>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</si>
  <si>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</si>
  <si>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</si>
  <si>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</si>
  <si>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</si>
  <si>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</si>
  <si>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</si>
  <si>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</si>
  <si>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</si>
  <si>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</si>
  <si>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</si>
  <si>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</si>
  <si>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</si>
  <si>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</si>
  <si>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</si>
  <si>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</si>
  <si>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</si>
  <si>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</si>
  <si>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</si>
  <si>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</si>
  <si>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</si>
  <si>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</si>
  <si>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</si>
  <si>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</si>
  <si>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</si>
  <si>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</si>
  <si>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</si>
  <si>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</si>
  <si>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</si>
  <si>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</si>
  <si>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</si>
  <si>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</si>
  <si>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</si>
  <si>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</si>
  <si>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</si>
  <si>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</si>
  <si>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</si>
  <si>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</si>
  <si>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</si>
  <si>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</si>
  <si>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</si>
  <si>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</si>
  <si>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</si>
  <si>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</si>
  <si>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</si>
  <si>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</si>
  <si>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</si>
  <si>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</si>
  <si>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</si>
  <si>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</si>
  <si>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</si>
  <si>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</si>
  <si>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</si>
  <si>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</si>
  <si>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</si>
  <si>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</si>
  <si>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</si>
  <si>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</si>
  <si>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</si>
  <si>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</si>
  <si>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</si>
  <si>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</si>
  <si>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</si>
  <si>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</si>
  <si>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</si>
  <si>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</si>
  <si>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</si>
  <si>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</si>
  <si>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</si>
  <si>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</si>
  <si>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</si>
  <si>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</si>
  <si>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</si>
  <si>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</si>
  <si>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</si>
  <si>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</si>
  <si>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</si>
  <si>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</si>
  <si>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</si>
  <si>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</si>
  <si>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</si>
  <si>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</si>
  <si>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</si>
  <si>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</si>
  <si>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</si>
  <si>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</si>
  <si>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</si>
  <si>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</si>
  <si>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</si>
  <si>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</si>
  <si>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</si>
  <si>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</si>
  <si>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</si>
  <si>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</si>
  <si>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</si>
  <si>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</si>
  <si>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</si>
  <si>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</si>
  <si>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</si>
  <si>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</si>
  <si>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</si>
  <si>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</si>
  <si>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</si>
  <si>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</si>
  <si>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</si>
  <si>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</si>
  <si>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</si>
  <si>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</si>
  <si>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</si>
  <si>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</si>
  <si>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</si>
  <si>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</si>
  <si>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</si>
  <si>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</si>
  <si>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</si>
  <si>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</si>
  <si>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</si>
  <si>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</si>
  <si>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</si>
  <si>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</si>
  <si>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</si>
  <si>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</si>
  <si>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</si>
  <si>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</si>
  <si>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</si>
  <si>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</si>
  <si>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</si>
  <si>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</si>
  <si>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</si>
  <si>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</si>
  <si>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</si>
  <si>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</si>
  <si>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</si>
  <si>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</si>
  <si>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</si>
  <si>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</si>
  <si>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</si>
  <si>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</si>
  <si>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</si>
  <si>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</si>
  <si>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</si>
  <si>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</si>
  <si>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</si>
  <si>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</si>
  <si>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</si>
  <si>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</si>
  <si>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</si>
  <si>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</si>
  <si>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</si>
  <si>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</si>
  <si>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</si>
  <si>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</si>
  <si>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</si>
  <si>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</si>
  <si>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</si>
  <si>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</si>
  <si>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</si>
  <si>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</si>
  <si>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</si>
  <si>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</si>
  <si>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</si>
  <si>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</si>
  <si>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</si>
  <si>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</si>
  <si>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</si>
  <si>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</si>
  <si>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</si>
  <si>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</si>
  <si>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</si>
  <si>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</si>
  <si>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</si>
  <si>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</si>
  <si>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</si>
  <si>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</si>
  <si>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</si>
  <si>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</si>
  <si>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</si>
  <si>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</si>
  <si>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</si>
  <si>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</si>
  <si>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</si>
  <si>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</si>
  <si>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</si>
  <si>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</si>
  <si>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</si>
  <si>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</si>
  <si>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</si>
  <si>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</si>
  <si>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</si>
  <si>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</si>
  <si>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</si>
  <si>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</si>
  <si>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</si>
  <si>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</si>
  <si>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</si>
  <si>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</si>
  <si>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</si>
  <si>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</si>
  <si>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</si>
  <si>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</si>
  <si>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</si>
  <si>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</si>
  <si>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</si>
  <si>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</si>
  <si>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</si>
  <si>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</si>
  <si>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</si>
  <si>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</si>
  <si>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</si>
  <si>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</si>
  <si>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</si>
  <si>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</si>
  <si>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</si>
  <si>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</si>
  <si>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</si>
  <si>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</si>
  <si>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</si>
  <si>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</si>
  <si>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</si>
  <si>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</si>
  <si>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</si>
  <si>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</si>
  <si>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</si>
  <si>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</si>
  <si>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</si>
  <si>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</si>
  <si>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</si>
  <si>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</si>
  <si>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</si>
  <si>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</si>
  <si>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</si>
  <si>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</si>
  <si>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</si>
  <si>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</si>
  <si>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</si>
  <si>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</si>
  <si>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</si>
  <si>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</si>
  <si>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</si>
  <si>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</si>
  <si>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</si>
  <si>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</si>
  <si>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</si>
  <si>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</si>
  <si>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</si>
  <si>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</si>
  <si>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</si>
  <si>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</si>
  <si>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</si>
  <si>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</si>
  <si>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</si>
  <si>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</si>
  <si>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</si>
  <si>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</si>
  <si>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</si>
  <si>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</si>
  <si>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</si>
  <si>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</si>
  <si>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</si>
  <si>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</si>
  <si>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</si>
  <si>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</si>
  <si>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</si>
  <si>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</si>
  <si>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</si>
  <si>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</si>
  <si>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</si>
  <si>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</si>
  <si>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</si>
  <si>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</si>
  <si>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</si>
  <si>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</si>
  <si>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</si>
  <si>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</si>
  <si>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</si>
  <si>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</si>
  <si>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</si>
  <si>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</si>
  <si>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</si>
  <si>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</si>
  <si>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</si>
  <si>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</si>
  <si>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20.21</t>
  </si>
  <si>
    <t>Форма 2.8. Отчет об исполнении ООО "УК "Прибайкальская" договора управления смет доходов и расходов МКД м-на Университетский, 48 за период с 01.01.2018 г. по 31.12.2018 г.</t>
  </si>
  <si>
    <t>Остаток средст за 2017 г.("-" перерасход)</t>
  </si>
  <si>
    <t>Содержание</t>
  </si>
  <si>
    <t>Сумма расходов по статье Содержание за 2018 г.</t>
  </si>
  <si>
    <t xml:space="preserve">Остаток (- задолженность) по статье содержание </t>
  </si>
  <si>
    <t>Остаток средств по статье текущий ремонт</t>
  </si>
  <si>
    <t xml:space="preserve"> 20.22</t>
  </si>
  <si>
    <t xml:space="preserve"> 20.23</t>
  </si>
  <si>
    <t>1шт. 420руб.</t>
  </si>
  <si>
    <t xml:space="preserve">Подготовка и сдача теплового пункта к отопительному периоду                                                 Врезки под манометры 3шт.
Врезки под термометр 1 шт.
Манометры 4шт.
Термометры 5шт.
Теплоизоляция трубопроводов
Демонтаж старых приборов учета ГВС 2шт
</t>
  </si>
  <si>
    <t>Сумма расходов по статье текущий ремонт за 2018 г.</t>
  </si>
  <si>
    <t xml:space="preserve">Установка светодиодных светильников с фото акустическими датчиками
В тамбуре кв. 4 и 5
</t>
  </si>
  <si>
    <t xml:space="preserve">Ремонт межпанельных швов
м-н Университетский, 48
кв 2-6 п.м
</t>
  </si>
  <si>
    <t>1 п. м 385 руб</t>
  </si>
  <si>
    <t xml:space="preserve">Изготовление и установка ограждения газона </t>
  </si>
  <si>
    <t>18 м</t>
  </si>
  <si>
    <t>Окраска арки</t>
  </si>
  <si>
    <t xml:space="preserve"> 20.24</t>
  </si>
  <si>
    <t xml:space="preserve"> 20.25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</si>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</sst>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4" borderId="1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8">
          <cell r="B18">
            <v>12833.42</v>
          </cell>
          <cell r="C18">
            <v>133751.76</v>
          </cell>
          <cell r="D18">
            <v>134737.23000000001</v>
          </cell>
          <cell r="E18">
            <v>11847.95</v>
          </cell>
          <cell r="F18">
            <v>4411.22</v>
          </cell>
          <cell r="G18">
            <v>45973.8</v>
          </cell>
          <cell r="H18">
            <v>46312.58</v>
          </cell>
          <cell r="I18">
            <v>4072.44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>
      <c r="A2" s="24"/>
    </row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263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193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193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193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194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204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195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196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196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205</v>
      </c>
    </row>
    <row r="7" spans="1:4" s="6" customFormat="1" ht="20.100000000000001" customHeight="1" x14ac:dyDescent="0.25">
      <c r="A7" s="88" t="s">
        <v>155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206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202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203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8" t="s">
        <v>85</v>
      </c>
      <c r="B20" s="88"/>
      <c r="C20" s="88"/>
      <c r="D20" s="8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198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1" t="s">
        <v>55</v>
      </c>
      <c r="B24" s="91"/>
      <c r="C24" s="91"/>
      <c r="D24" s="91"/>
    </row>
    <row r="25" spans="1:4" s="6" customFormat="1" ht="20.100000000000001" customHeight="1" x14ac:dyDescent="0.25">
      <c r="A25" s="93">
        <v>14</v>
      </c>
      <c r="B25" s="47" t="s">
        <v>56</v>
      </c>
      <c r="C25" s="26" t="s">
        <v>5</v>
      </c>
      <c r="D25" s="27" t="s">
        <v>199</v>
      </c>
    </row>
    <row r="26" spans="1:4" s="6" customFormat="1" ht="20.100000000000001" customHeight="1" x14ac:dyDescent="0.25">
      <c r="A26" s="94"/>
      <c r="B26" s="7" t="s">
        <v>57</v>
      </c>
      <c r="C26" s="5" t="s">
        <v>5</v>
      </c>
      <c r="D26" s="28" t="s">
        <v>209</v>
      </c>
    </row>
    <row r="27" spans="1:4" s="6" customFormat="1" ht="36.75" customHeight="1" x14ac:dyDescent="0.25">
      <c r="A27" s="94"/>
      <c r="B27" s="3" t="s">
        <v>58</v>
      </c>
      <c r="C27" s="5" t="s">
        <v>5</v>
      </c>
      <c r="D27" s="43" t="s">
        <v>210</v>
      </c>
    </row>
    <row r="28" spans="1:4" s="6" customFormat="1" ht="20.100000000000001" customHeight="1" x14ac:dyDescent="0.25">
      <c r="A28" s="94"/>
      <c r="B28" s="3" t="s">
        <v>59</v>
      </c>
      <c r="C28" s="5" t="s">
        <v>5</v>
      </c>
      <c r="D28" s="43" t="s">
        <v>214</v>
      </c>
    </row>
    <row r="29" spans="1:4" s="6" customFormat="1" ht="20.100000000000001" customHeight="1" x14ac:dyDescent="0.25">
      <c r="A29" s="94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5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3">
        <v>15</v>
      </c>
      <c r="B31" s="47" t="s">
        <v>56</v>
      </c>
      <c r="C31" s="26" t="s">
        <v>5</v>
      </c>
      <c r="D31" s="27" t="s">
        <v>233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8" t="s">
        <v>209</v>
      </c>
    </row>
    <row r="33" spans="1:4" s="6" customFormat="1" ht="37.5" customHeight="1" x14ac:dyDescent="0.25">
      <c r="A33" s="94"/>
      <c r="B33" s="3" t="s">
        <v>58</v>
      </c>
      <c r="C33" s="5" t="s">
        <v>5</v>
      </c>
      <c r="D33" s="43" t="s">
        <v>259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43" t="s">
        <v>228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5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3">
        <v>16</v>
      </c>
      <c r="B37" s="47" t="s">
        <v>56</v>
      </c>
      <c r="C37" s="26" t="s">
        <v>5</v>
      </c>
      <c r="D37" s="27" t="s">
        <v>244</v>
      </c>
    </row>
    <row r="38" spans="1:4" s="6" customFormat="1" ht="20.100000000000001" customHeight="1" x14ac:dyDescent="0.25">
      <c r="A38" s="94"/>
      <c r="B38" s="7" t="s">
        <v>57</v>
      </c>
      <c r="C38" s="5" t="s">
        <v>5</v>
      </c>
      <c r="D38" s="28" t="s">
        <v>209</v>
      </c>
    </row>
    <row r="39" spans="1:4" s="6" customFormat="1" ht="39" customHeight="1" x14ac:dyDescent="0.25">
      <c r="A39" s="94"/>
      <c r="B39" s="3" t="s">
        <v>58</v>
      </c>
      <c r="C39" s="5" t="s">
        <v>5</v>
      </c>
      <c r="D39" s="43" t="s">
        <v>259</v>
      </c>
    </row>
    <row r="40" spans="1:4" s="6" customFormat="1" ht="20.100000000000001" customHeight="1" x14ac:dyDescent="0.25">
      <c r="A40" s="94"/>
      <c r="B40" s="3" t="s">
        <v>59</v>
      </c>
      <c r="C40" s="5" t="s">
        <v>5</v>
      </c>
      <c r="D40" s="43" t="s">
        <v>260</v>
      </c>
    </row>
    <row r="41" spans="1:4" s="6" customFormat="1" ht="20.100000000000001" customHeight="1" x14ac:dyDescent="0.25">
      <c r="A41" s="94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5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92" t="s">
        <v>62</v>
      </c>
      <c r="B43" s="92"/>
      <c r="C43" s="92"/>
      <c r="D43" s="92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201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2" t="s">
        <v>65</v>
      </c>
      <c r="B46" s="92"/>
      <c r="C46" s="92"/>
      <c r="D46" s="92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201</v>
      </c>
    </row>
    <row r="48" spans="1:4" s="6" customFormat="1" ht="20.100000000000001" customHeight="1" x14ac:dyDescent="0.25">
      <c r="A48" s="92" t="s">
        <v>67</v>
      </c>
      <c r="B48" s="92"/>
      <c r="C48" s="92"/>
      <c r="D48" s="92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211</v>
      </c>
    </row>
    <row r="50" spans="1:4" s="6" customFormat="1" ht="20.100000000000001" customHeight="1" x14ac:dyDescent="0.25">
      <c r="A50" s="92" t="s">
        <v>69</v>
      </c>
      <c r="B50" s="92"/>
      <c r="C50" s="92"/>
      <c r="D50" s="92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200</v>
      </c>
    </row>
    <row r="52" spans="1:4" s="6" customFormat="1" ht="20.100000000000001" customHeight="1" x14ac:dyDescent="0.25">
      <c r="A52" s="88" t="s">
        <v>71</v>
      </c>
      <c r="B52" s="88"/>
      <c r="C52" s="88"/>
      <c r="D52" s="88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200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2" t="s">
        <v>74</v>
      </c>
      <c r="B55" s="92"/>
      <c r="C55" s="92"/>
      <c r="D55" s="92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198</v>
      </c>
    </row>
    <row r="57" spans="1:4" s="6" customFormat="1" ht="20.100000000000001" customHeight="1" x14ac:dyDescent="0.25">
      <c r="A57" s="92" t="s">
        <v>76</v>
      </c>
      <c r="B57" s="92"/>
      <c r="C57" s="92"/>
      <c r="D57" s="92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212</v>
      </c>
    </row>
    <row r="59" spans="1:4" s="6" customFormat="1" ht="20.100000000000001" customHeight="1" x14ac:dyDescent="0.25">
      <c r="A59" s="92" t="s">
        <v>78</v>
      </c>
      <c r="B59" s="92"/>
      <c r="C59" s="92"/>
      <c r="D59" s="92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198</v>
      </c>
    </row>
    <row r="61" spans="1:4" s="6" customFormat="1" ht="20.100000000000001" customHeight="1" x14ac:dyDescent="0.25">
      <c r="A61" s="92" t="s">
        <v>80</v>
      </c>
      <c r="B61" s="92"/>
      <c r="C61" s="92"/>
      <c r="D61" s="92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213</v>
      </c>
    </row>
    <row r="63" spans="1:4" s="6" customFormat="1" ht="20.100000000000001" customHeight="1" x14ac:dyDescent="0.25">
      <c r="A63" s="88" t="s">
        <v>86</v>
      </c>
      <c r="B63" s="88"/>
      <c r="C63" s="88"/>
      <c r="D63" s="88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198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82" sqref="H82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215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216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46" t="s">
        <v>258</v>
      </c>
    </row>
    <row r="8" spans="1:4" s="6" customFormat="1" ht="32.25" customHeight="1" x14ac:dyDescent="0.25">
      <c r="A8" s="94"/>
      <c r="B8" s="3" t="s">
        <v>157</v>
      </c>
      <c r="C8" s="5" t="s">
        <v>5</v>
      </c>
      <c r="D8" s="28"/>
    </row>
    <row r="9" spans="1:4" s="6" customFormat="1" ht="34.5" customHeight="1" x14ac:dyDescent="0.25">
      <c r="A9" s="94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159</v>
      </c>
      <c r="C10" s="5" t="s">
        <v>5</v>
      </c>
      <c r="D10" s="28" t="s">
        <v>231</v>
      </c>
    </row>
    <row r="11" spans="1:4" s="6" customFormat="1" ht="20.100000000000001" customHeight="1" thickBot="1" x14ac:dyDescent="0.3">
      <c r="A11" s="95"/>
      <c r="B11" s="44" t="s">
        <v>89</v>
      </c>
      <c r="C11" s="30" t="s">
        <v>5</v>
      </c>
      <c r="D11" s="31" t="s">
        <v>251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217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216</v>
      </c>
    </row>
    <row r="14" spans="1:4" s="6" customFormat="1" ht="30" x14ac:dyDescent="0.25">
      <c r="A14" s="94"/>
      <c r="B14" s="7" t="s">
        <v>88</v>
      </c>
      <c r="C14" s="5" t="s">
        <v>13</v>
      </c>
      <c r="D14" s="46" t="s">
        <v>258</v>
      </c>
    </row>
    <row r="15" spans="1:4" ht="31.5" x14ac:dyDescent="0.25">
      <c r="A15" s="94"/>
      <c r="B15" s="3" t="s">
        <v>157</v>
      </c>
      <c r="C15" s="5" t="s">
        <v>5</v>
      </c>
      <c r="D15" s="28"/>
    </row>
    <row r="16" spans="1:4" ht="31.5" x14ac:dyDescent="0.25">
      <c r="A16" s="94"/>
      <c r="B16" s="3" t="s">
        <v>158</v>
      </c>
      <c r="C16" s="5" t="s">
        <v>5</v>
      </c>
      <c r="D16" s="28" t="s">
        <v>17</v>
      </c>
    </row>
    <row r="17" spans="1:4" x14ac:dyDescent="0.25">
      <c r="A17" s="94"/>
      <c r="B17" s="3" t="s">
        <v>159</v>
      </c>
      <c r="C17" s="5" t="s">
        <v>5</v>
      </c>
      <c r="D17" s="28" t="s">
        <v>231</v>
      </c>
    </row>
    <row r="18" spans="1:4" ht="16.5" thickBot="1" x14ac:dyDescent="0.3">
      <c r="A18" s="95"/>
      <c r="B18" s="44" t="s">
        <v>89</v>
      </c>
      <c r="C18" s="30" t="s">
        <v>5</v>
      </c>
      <c r="D18" s="31" t="s">
        <v>251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218</v>
      </c>
    </row>
    <row r="20" spans="1:4" x14ac:dyDescent="0.25">
      <c r="A20" s="94"/>
      <c r="B20" s="7" t="s">
        <v>59</v>
      </c>
      <c r="C20" s="5" t="s">
        <v>5</v>
      </c>
      <c r="D20" s="28" t="s">
        <v>226</v>
      </c>
    </row>
    <row r="21" spans="1:4" ht="30" x14ac:dyDescent="0.25">
      <c r="A21" s="94"/>
      <c r="B21" s="7" t="s">
        <v>88</v>
      </c>
      <c r="C21" s="5" t="s">
        <v>13</v>
      </c>
      <c r="D21" s="46" t="s">
        <v>258</v>
      </c>
    </row>
    <row r="22" spans="1:4" ht="31.5" x14ac:dyDescent="0.25">
      <c r="A22" s="94"/>
      <c r="B22" s="3" t="s">
        <v>157</v>
      </c>
      <c r="C22" s="5" t="s">
        <v>5</v>
      </c>
      <c r="D22" s="28"/>
    </row>
    <row r="23" spans="1:4" ht="31.5" x14ac:dyDescent="0.25">
      <c r="A23" s="94"/>
      <c r="B23" s="3" t="s">
        <v>158</v>
      </c>
      <c r="C23" s="5" t="s">
        <v>5</v>
      </c>
      <c r="D23" s="28" t="s">
        <v>17</v>
      </c>
    </row>
    <row r="24" spans="1:4" x14ac:dyDescent="0.25">
      <c r="A24" s="94"/>
      <c r="B24" s="3" t="s">
        <v>159</v>
      </c>
      <c r="C24" s="5" t="s">
        <v>5</v>
      </c>
      <c r="D24" s="28" t="s">
        <v>231</v>
      </c>
    </row>
    <row r="25" spans="1:4" ht="16.5" thickBot="1" x14ac:dyDescent="0.3">
      <c r="A25" s="95"/>
      <c r="B25" s="44" t="s">
        <v>89</v>
      </c>
      <c r="C25" s="30" t="s">
        <v>5</v>
      </c>
      <c r="D25" s="31" t="s">
        <v>251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219</v>
      </c>
    </row>
    <row r="27" spans="1:4" x14ac:dyDescent="0.25">
      <c r="A27" s="94"/>
      <c r="B27" s="7" t="s">
        <v>59</v>
      </c>
      <c r="C27" s="5" t="s">
        <v>5</v>
      </c>
      <c r="D27" s="28" t="s">
        <v>226</v>
      </c>
    </row>
    <row r="28" spans="1:4" ht="30" x14ac:dyDescent="0.25">
      <c r="A28" s="94"/>
      <c r="B28" s="7" t="s">
        <v>88</v>
      </c>
      <c r="C28" s="5" t="s">
        <v>13</v>
      </c>
      <c r="D28" s="46" t="s">
        <v>258</v>
      </c>
    </row>
    <row r="29" spans="1:4" ht="31.5" x14ac:dyDescent="0.25">
      <c r="A29" s="94"/>
      <c r="B29" s="3" t="s">
        <v>157</v>
      </c>
      <c r="C29" s="5" t="s">
        <v>5</v>
      </c>
      <c r="D29" s="28"/>
    </row>
    <row r="30" spans="1:4" ht="31.5" x14ac:dyDescent="0.25">
      <c r="A30" s="94"/>
      <c r="B30" s="3" t="s">
        <v>158</v>
      </c>
      <c r="C30" s="5" t="s">
        <v>5</v>
      </c>
      <c r="D30" s="28" t="s">
        <v>17</v>
      </c>
    </row>
    <row r="31" spans="1:4" x14ac:dyDescent="0.25">
      <c r="A31" s="94"/>
      <c r="B31" s="3" t="s">
        <v>159</v>
      </c>
      <c r="C31" s="5" t="s">
        <v>5</v>
      </c>
      <c r="D31" s="28" t="s">
        <v>248</v>
      </c>
    </row>
    <row r="32" spans="1:4" ht="16.5" thickBot="1" x14ac:dyDescent="0.3">
      <c r="A32" s="95"/>
      <c r="B32" s="44" t="s">
        <v>89</v>
      </c>
      <c r="C32" s="30" t="s">
        <v>5</v>
      </c>
      <c r="D32" s="31" t="s">
        <v>251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220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46" t="s">
        <v>258</v>
      </c>
    </row>
    <row r="36" spans="1:4" ht="31.5" x14ac:dyDescent="0.25">
      <c r="A36" s="94"/>
      <c r="B36" s="3" t="s">
        <v>157</v>
      </c>
      <c r="C36" s="5" t="s">
        <v>5</v>
      </c>
      <c r="D36" s="28"/>
    </row>
    <row r="37" spans="1:4" ht="31.5" x14ac:dyDescent="0.25">
      <c r="A37" s="94"/>
      <c r="B37" s="3" t="s">
        <v>158</v>
      </c>
      <c r="C37" s="5" t="s">
        <v>5</v>
      </c>
      <c r="D37" s="28" t="s">
        <v>17</v>
      </c>
    </row>
    <row r="38" spans="1:4" x14ac:dyDescent="0.25">
      <c r="A38" s="94"/>
      <c r="B38" s="3" t="s">
        <v>159</v>
      </c>
      <c r="C38" s="5" t="s">
        <v>5</v>
      </c>
      <c r="D38" s="28" t="s">
        <v>231</v>
      </c>
    </row>
    <row r="39" spans="1:4" ht="16.5" thickBot="1" x14ac:dyDescent="0.3">
      <c r="A39" s="95"/>
      <c r="B39" s="44" t="s">
        <v>89</v>
      </c>
      <c r="C39" s="30" t="s">
        <v>5</v>
      </c>
      <c r="D39" s="31" t="s">
        <v>251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221</v>
      </c>
    </row>
    <row r="41" spans="1:4" x14ac:dyDescent="0.25">
      <c r="A41" s="94"/>
      <c r="B41" s="7" t="s">
        <v>59</v>
      </c>
      <c r="C41" s="5" t="s">
        <v>5</v>
      </c>
      <c r="D41" s="28" t="s">
        <v>227</v>
      </c>
    </row>
    <row r="42" spans="1:4" ht="30" x14ac:dyDescent="0.25">
      <c r="A42" s="94"/>
      <c r="B42" s="7" t="s">
        <v>88</v>
      </c>
      <c r="C42" s="5" t="s">
        <v>13</v>
      </c>
      <c r="D42" s="46" t="s">
        <v>258</v>
      </c>
    </row>
    <row r="43" spans="1:4" ht="31.5" x14ac:dyDescent="0.25">
      <c r="A43" s="94"/>
      <c r="B43" s="3" t="s">
        <v>157</v>
      </c>
      <c r="C43" s="5" t="s">
        <v>5</v>
      </c>
      <c r="D43" s="28"/>
    </row>
    <row r="44" spans="1:4" ht="31.5" x14ac:dyDescent="0.25">
      <c r="A44" s="94"/>
      <c r="B44" s="3" t="s">
        <v>158</v>
      </c>
      <c r="C44" s="5" t="s">
        <v>5</v>
      </c>
      <c r="D44" s="28" t="s">
        <v>17</v>
      </c>
    </row>
    <row r="45" spans="1:4" x14ac:dyDescent="0.25">
      <c r="A45" s="94"/>
      <c r="B45" s="3" t="s">
        <v>159</v>
      </c>
      <c r="C45" s="5" t="s">
        <v>5</v>
      </c>
      <c r="D45" s="28" t="s">
        <v>231</v>
      </c>
    </row>
    <row r="46" spans="1:4" ht="16.5" thickBot="1" x14ac:dyDescent="0.3">
      <c r="A46" s="95"/>
      <c r="B46" s="44" t="s">
        <v>89</v>
      </c>
      <c r="C46" s="30" t="s">
        <v>5</v>
      </c>
      <c r="D46" s="31" t="s">
        <v>251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222</v>
      </c>
    </row>
    <row r="48" spans="1:4" x14ac:dyDescent="0.25">
      <c r="A48" s="94"/>
      <c r="B48" s="7" t="s">
        <v>59</v>
      </c>
      <c r="C48" s="5" t="s">
        <v>5</v>
      </c>
      <c r="D48" s="28" t="s">
        <v>228</v>
      </c>
    </row>
    <row r="49" spans="1:4" ht="30" x14ac:dyDescent="0.25">
      <c r="A49" s="94"/>
      <c r="B49" s="7" t="s">
        <v>88</v>
      </c>
      <c r="C49" s="5" t="s">
        <v>13</v>
      </c>
      <c r="D49" s="46" t="s">
        <v>258</v>
      </c>
    </row>
    <row r="50" spans="1:4" ht="31.5" x14ac:dyDescent="0.25">
      <c r="A50" s="94"/>
      <c r="B50" s="3" t="s">
        <v>157</v>
      </c>
      <c r="C50" s="5" t="s">
        <v>5</v>
      </c>
      <c r="D50" s="28"/>
    </row>
    <row r="51" spans="1:4" ht="31.5" x14ac:dyDescent="0.25">
      <c r="A51" s="94"/>
      <c r="B51" s="3" t="s">
        <v>158</v>
      </c>
      <c r="C51" s="5" t="s">
        <v>5</v>
      </c>
      <c r="D51" s="28" t="s">
        <v>17</v>
      </c>
    </row>
    <row r="52" spans="1:4" x14ac:dyDescent="0.25">
      <c r="A52" s="94"/>
      <c r="B52" s="3" t="s">
        <v>159</v>
      </c>
      <c r="C52" s="5" t="s">
        <v>5</v>
      </c>
      <c r="D52" s="28" t="s">
        <v>231</v>
      </c>
    </row>
    <row r="53" spans="1:4" ht="16.5" thickBot="1" x14ac:dyDescent="0.3">
      <c r="A53" s="95"/>
      <c r="B53" s="44" t="s">
        <v>89</v>
      </c>
      <c r="C53" s="30" t="s">
        <v>5</v>
      </c>
      <c r="D53" s="31" t="s">
        <v>251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223</v>
      </c>
    </row>
    <row r="55" spans="1:4" x14ac:dyDescent="0.25">
      <c r="A55" s="94"/>
      <c r="B55" s="7" t="s">
        <v>59</v>
      </c>
      <c r="C55" s="5" t="s">
        <v>5</v>
      </c>
      <c r="D55" s="28" t="s">
        <v>226</v>
      </c>
    </row>
    <row r="56" spans="1:4" ht="30" x14ac:dyDescent="0.25">
      <c r="A56" s="94"/>
      <c r="B56" s="7" t="s">
        <v>88</v>
      </c>
      <c r="C56" s="5" t="s">
        <v>13</v>
      </c>
      <c r="D56" s="46" t="s">
        <v>258</v>
      </c>
    </row>
    <row r="57" spans="1:4" ht="31.5" x14ac:dyDescent="0.25">
      <c r="A57" s="94"/>
      <c r="B57" s="3" t="s">
        <v>157</v>
      </c>
      <c r="C57" s="5" t="s">
        <v>5</v>
      </c>
      <c r="D57" s="28"/>
    </row>
    <row r="58" spans="1:4" ht="31.5" x14ac:dyDescent="0.25">
      <c r="A58" s="94"/>
      <c r="B58" s="3" t="s">
        <v>158</v>
      </c>
      <c r="C58" s="5" t="s">
        <v>5</v>
      </c>
      <c r="D58" s="28" t="s">
        <v>17</v>
      </c>
    </row>
    <row r="59" spans="1:4" x14ac:dyDescent="0.25">
      <c r="A59" s="94"/>
      <c r="B59" s="3" t="s">
        <v>159</v>
      </c>
      <c r="C59" s="5" t="s">
        <v>5</v>
      </c>
      <c r="D59" s="28" t="s">
        <v>232</v>
      </c>
    </row>
    <row r="60" spans="1:4" ht="16.5" thickBot="1" x14ac:dyDescent="0.3">
      <c r="A60" s="95"/>
      <c r="B60" s="44" t="s">
        <v>89</v>
      </c>
      <c r="C60" s="30" t="s">
        <v>5</v>
      </c>
      <c r="D60" s="31" t="s">
        <v>251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224</v>
      </c>
    </row>
    <row r="62" spans="1:4" x14ac:dyDescent="0.25">
      <c r="A62" s="94"/>
      <c r="B62" s="7" t="s">
        <v>59</v>
      </c>
      <c r="C62" s="5" t="s">
        <v>5</v>
      </c>
      <c r="D62" s="28" t="s">
        <v>229</v>
      </c>
    </row>
    <row r="63" spans="1:4" ht="30" x14ac:dyDescent="0.25">
      <c r="A63" s="94"/>
      <c r="B63" s="7" t="s">
        <v>88</v>
      </c>
      <c r="C63" s="5" t="s">
        <v>13</v>
      </c>
      <c r="D63" s="46" t="s">
        <v>258</v>
      </c>
    </row>
    <row r="64" spans="1:4" ht="31.5" x14ac:dyDescent="0.25">
      <c r="A64" s="94"/>
      <c r="B64" s="3" t="s">
        <v>157</v>
      </c>
      <c r="C64" s="5" t="s">
        <v>5</v>
      </c>
      <c r="D64" s="28"/>
    </row>
    <row r="65" spans="1:4" ht="31.5" x14ac:dyDescent="0.25">
      <c r="A65" s="94"/>
      <c r="B65" s="3" t="s">
        <v>158</v>
      </c>
      <c r="C65" s="5" t="s">
        <v>5</v>
      </c>
      <c r="D65" s="28" t="s">
        <v>17</v>
      </c>
    </row>
    <row r="66" spans="1:4" x14ac:dyDescent="0.25">
      <c r="A66" s="94"/>
      <c r="B66" s="3" t="s">
        <v>159</v>
      </c>
      <c r="C66" s="5" t="s">
        <v>5</v>
      </c>
      <c r="D66" s="28" t="s">
        <v>231</v>
      </c>
    </row>
    <row r="67" spans="1:4" ht="16.5" thickBot="1" x14ac:dyDescent="0.3">
      <c r="A67" s="95"/>
      <c r="B67" s="44" t="s">
        <v>89</v>
      </c>
      <c r="C67" s="30" t="s">
        <v>5</v>
      </c>
      <c r="D67" s="31" t="s">
        <v>251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225</v>
      </c>
    </row>
    <row r="69" spans="1:4" x14ac:dyDescent="0.25">
      <c r="A69" s="94"/>
      <c r="B69" s="7" t="s">
        <v>59</v>
      </c>
      <c r="C69" s="5" t="s">
        <v>5</v>
      </c>
      <c r="D69" s="28" t="s">
        <v>230</v>
      </c>
    </row>
    <row r="70" spans="1:4" ht="30" x14ac:dyDescent="0.25">
      <c r="A70" s="94"/>
      <c r="B70" s="7" t="s">
        <v>88</v>
      </c>
      <c r="C70" s="5" t="s">
        <v>13</v>
      </c>
      <c r="D70" s="46" t="s">
        <v>258</v>
      </c>
    </row>
    <row r="71" spans="1:4" ht="31.5" x14ac:dyDescent="0.25">
      <c r="A71" s="94"/>
      <c r="B71" s="3" t="s">
        <v>157</v>
      </c>
      <c r="C71" s="5" t="s">
        <v>5</v>
      </c>
      <c r="D71" s="28"/>
    </row>
    <row r="72" spans="1:4" ht="31.5" x14ac:dyDescent="0.25">
      <c r="A72" s="94"/>
      <c r="B72" s="3" t="s">
        <v>158</v>
      </c>
      <c r="C72" s="5" t="s">
        <v>5</v>
      </c>
      <c r="D72" s="28" t="s">
        <v>17</v>
      </c>
    </row>
    <row r="73" spans="1:4" x14ac:dyDescent="0.25">
      <c r="A73" s="94"/>
      <c r="B73" s="3" t="s">
        <v>159</v>
      </c>
      <c r="C73" s="5" t="s">
        <v>5</v>
      </c>
      <c r="D73" s="28" t="s">
        <v>231</v>
      </c>
    </row>
    <row r="74" spans="1:4" ht="16.5" thickBot="1" x14ac:dyDescent="0.3">
      <c r="A74" s="95"/>
      <c r="B74" s="44" t="s">
        <v>89</v>
      </c>
      <c r="C74" s="30" t="s">
        <v>5</v>
      </c>
      <c r="D74" s="31" t="s">
        <v>251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249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46" t="s">
        <v>258</v>
      </c>
    </row>
    <row r="78" spans="1:4" ht="31.5" x14ac:dyDescent="0.25">
      <c r="A78" s="94"/>
      <c r="B78" s="3" t="s">
        <v>157</v>
      </c>
      <c r="C78" s="5" t="s">
        <v>5</v>
      </c>
      <c r="D78" s="28"/>
    </row>
    <row r="79" spans="1:4" ht="31.5" x14ac:dyDescent="0.25">
      <c r="A79" s="94"/>
      <c r="B79" s="3" t="s">
        <v>158</v>
      </c>
      <c r="C79" s="5" t="s">
        <v>5</v>
      </c>
      <c r="D79" s="28" t="s">
        <v>17</v>
      </c>
    </row>
    <row r="80" spans="1:4" x14ac:dyDescent="0.25">
      <c r="A80" s="94"/>
      <c r="B80" s="3" t="s">
        <v>159</v>
      </c>
      <c r="C80" s="5" t="s">
        <v>5</v>
      </c>
      <c r="D80" s="28" t="s">
        <v>250</v>
      </c>
    </row>
    <row r="81" spans="1:4" ht="16.5" thickBot="1" x14ac:dyDescent="0.3">
      <c r="A81" s="95"/>
      <c r="B81" s="44" t="s">
        <v>89</v>
      </c>
      <c r="C81" s="30" t="s">
        <v>5</v>
      </c>
      <c r="D81" s="31" t="s">
        <v>251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252</v>
      </c>
    </row>
    <row r="83" spans="1:4" x14ac:dyDescent="0.25">
      <c r="A83" s="94"/>
      <c r="B83" s="7" t="s">
        <v>59</v>
      </c>
      <c r="C83" s="5" t="s">
        <v>5</v>
      </c>
      <c r="D83" s="28" t="s">
        <v>254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157</v>
      </c>
      <c r="C85" s="5" t="s">
        <v>5</v>
      </c>
      <c r="D85" s="37">
        <v>41275</v>
      </c>
    </row>
    <row r="86" spans="1:4" ht="31.5" x14ac:dyDescent="0.25">
      <c r="A86" s="94"/>
      <c r="B86" s="3" t="s">
        <v>158</v>
      </c>
      <c r="C86" s="5" t="s">
        <v>5</v>
      </c>
      <c r="D86" s="28" t="s">
        <v>17</v>
      </c>
    </row>
    <row r="87" spans="1:4" x14ac:dyDescent="0.25">
      <c r="A87" s="94"/>
      <c r="B87" s="3" t="s">
        <v>159</v>
      </c>
      <c r="C87" s="5" t="s">
        <v>5</v>
      </c>
      <c r="D87" s="28" t="s">
        <v>253</v>
      </c>
    </row>
    <row r="88" spans="1:4" ht="16.5" thickBot="1" x14ac:dyDescent="0.3">
      <c r="A88" s="95"/>
      <c r="B88" s="44" t="s">
        <v>89</v>
      </c>
      <c r="C88" s="30" t="s">
        <v>5</v>
      </c>
      <c r="D88" s="31" t="s">
        <v>251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2" spans="1:4" ht="26.25" x14ac:dyDescent="0.4">
      <c r="B2" s="119" t="s">
        <v>343</v>
      </c>
      <c r="C2" s="119"/>
      <c r="D2" s="119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233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234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228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235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236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265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237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7" t="s">
        <v>99</v>
      </c>
      <c r="B15" s="98"/>
      <c r="C15" s="98"/>
      <c r="D15" s="99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266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238</v>
      </c>
    </row>
    <row r="19" spans="1:4" ht="31.5" x14ac:dyDescent="0.25">
      <c r="A19" s="57"/>
      <c r="B19" s="7" t="s">
        <v>92</v>
      </c>
      <c r="C19" s="5" t="s">
        <v>5</v>
      </c>
      <c r="D19" s="28" t="s">
        <v>234</v>
      </c>
    </row>
    <row r="20" spans="1:4" x14ac:dyDescent="0.25">
      <c r="A20" s="57"/>
      <c r="B20" s="3" t="s">
        <v>59</v>
      </c>
      <c r="C20" s="5" t="s">
        <v>5</v>
      </c>
      <c r="D20" s="28" t="s">
        <v>228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246</v>
      </c>
    </row>
    <row r="23" spans="1:4" ht="31.5" x14ac:dyDescent="0.25">
      <c r="A23" s="57"/>
      <c r="B23" s="3" t="s">
        <v>95</v>
      </c>
      <c r="C23" s="5" t="s">
        <v>5</v>
      </c>
      <c r="D23" s="58" t="s">
        <v>240</v>
      </c>
    </row>
    <row r="24" spans="1:4" ht="63" x14ac:dyDescent="0.25">
      <c r="A24" s="57"/>
      <c r="B24" s="3" t="s">
        <v>96</v>
      </c>
      <c r="C24" s="5" t="s">
        <v>5</v>
      </c>
      <c r="D24" s="28" t="s">
        <v>267</v>
      </c>
    </row>
    <row r="25" spans="1:4" x14ac:dyDescent="0.25">
      <c r="A25" s="57"/>
      <c r="B25" s="7" t="s">
        <v>97</v>
      </c>
      <c r="C25" s="5" t="s">
        <v>5</v>
      </c>
      <c r="D25" s="37" t="s">
        <v>268</v>
      </c>
    </row>
    <row r="26" spans="1:4" ht="31.5" x14ac:dyDescent="0.25">
      <c r="A26" s="57"/>
      <c r="B26" s="45" t="s">
        <v>160</v>
      </c>
      <c r="C26" s="5" t="s">
        <v>5</v>
      </c>
      <c r="D26" s="28" t="s">
        <v>255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7" t="s">
        <v>99</v>
      </c>
      <c r="B28" s="98"/>
      <c r="C28" s="98"/>
      <c r="D28" s="99"/>
    </row>
    <row r="29" spans="1:4" ht="79.5" thickBot="1" x14ac:dyDescent="0.3">
      <c r="A29" s="59"/>
      <c r="B29" s="38" t="s">
        <v>99</v>
      </c>
      <c r="C29" s="30" t="s">
        <v>5</v>
      </c>
      <c r="D29" s="31" t="s">
        <v>266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241</v>
      </c>
    </row>
    <row r="32" spans="1:4" ht="31.5" x14ac:dyDescent="0.25">
      <c r="A32" s="57"/>
      <c r="B32" s="7" t="s">
        <v>92</v>
      </c>
      <c r="C32" s="5" t="s">
        <v>5</v>
      </c>
      <c r="D32" s="28" t="s">
        <v>234</v>
      </c>
    </row>
    <row r="33" spans="1:4" x14ac:dyDescent="0.25">
      <c r="A33" s="57"/>
      <c r="B33" s="3" t="s">
        <v>59</v>
      </c>
      <c r="C33" s="5" t="s">
        <v>5</v>
      </c>
      <c r="D33" s="28" t="s">
        <v>242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246</v>
      </c>
    </row>
    <row r="36" spans="1:4" ht="31.5" x14ac:dyDescent="0.25">
      <c r="A36" s="57"/>
      <c r="B36" s="3" t="s">
        <v>95</v>
      </c>
      <c r="C36" s="5" t="s">
        <v>5</v>
      </c>
      <c r="D36" s="58" t="s">
        <v>240</v>
      </c>
    </row>
    <row r="37" spans="1:4" ht="63" x14ac:dyDescent="0.25">
      <c r="A37" s="57"/>
      <c r="B37" s="3" t="s">
        <v>96</v>
      </c>
      <c r="C37" s="5" t="s">
        <v>5</v>
      </c>
      <c r="D37" s="28" t="s">
        <v>269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7" t="s">
        <v>99</v>
      </c>
      <c r="B41" s="98"/>
      <c r="C41" s="98"/>
      <c r="D41" s="99"/>
    </row>
    <row r="42" spans="1:4" ht="79.5" thickBot="1" x14ac:dyDescent="0.3">
      <c r="A42" s="59"/>
      <c r="B42" s="38" t="s">
        <v>99</v>
      </c>
      <c r="C42" s="30" t="s">
        <v>5</v>
      </c>
      <c r="D42" s="31" t="s">
        <v>266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243</v>
      </c>
    </row>
    <row r="45" spans="1:4" ht="31.5" x14ac:dyDescent="0.25">
      <c r="A45" s="57"/>
      <c r="B45" s="7" t="s">
        <v>92</v>
      </c>
      <c r="C45" s="5" t="s">
        <v>5</v>
      </c>
      <c r="D45" s="28" t="s">
        <v>234</v>
      </c>
    </row>
    <row r="46" spans="1:4" x14ac:dyDescent="0.25">
      <c r="A46" s="57"/>
      <c r="B46" s="3" t="s">
        <v>59</v>
      </c>
      <c r="C46" s="5" t="s">
        <v>5</v>
      </c>
      <c r="D46" s="28" t="s">
        <v>228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235</v>
      </c>
    </row>
    <row r="49" spans="1:4" ht="31.5" x14ac:dyDescent="0.25">
      <c r="A49" s="57"/>
      <c r="B49" s="3" t="s">
        <v>95</v>
      </c>
      <c r="C49" s="5" t="s">
        <v>5</v>
      </c>
      <c r="D49" s="58" t="s">
        <v>236</v>
      </c>
    </row>
    <row r="50" spans="1:4" ht="78.75" x14ac:dyDescent="0.25">
      <c r="A50" s="57"/>
      <c r="B50" s="3" t="s">
        <v>96</v>
      </c>
      <c r="C50" s="5" t="s">
        <v>5</v>
      </c>
      <c r="D50" s="28" t="s">
        <v>270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7" t="s">
        <v>99</v>
      </c>
      <c r="B54" s="98"/>
      <c r="C54" s="98"/>
      <c r="D54" s="99"/>
    </row>
    <row r="55" spans="1:4" ht="79.5" thickBot="1" x14ac:dyDescent="0.3">
      <c r="A55" s="59"/>
      <c r="B55" s="38" t="s">
        <v>99</v>
      </c>
      <c r="C55" s="30" t="s">
        <v>5</v>
      </c>
      <c r="D55" s="31" t="s">
        <v>266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268</v>
      </c>
    </row>
    <row r="57" spans="1:4" x14ac:dyDescent="0.25">
      <c r="A57" s="57"/>
      <c r="B57" s="7" t="s">
        <v>91</v>
      </c>
      <c r="C57" s="5" t="s">
        <v>5</v>
      </c>
      <c r="D57" s="28" t="s">
        <v>244</v>
      </c>
    </row>
    <row r="58" spans="1:4" ht="31.5" x14ac:dyDescent="0.25">
      <c r="A58" s="57"/>
      <c r="B58" s="7" t="s">
        <v>92</v>
      </c>
      <c r="C58" s="5" t="s">
        <v>5</v>
      </c>
      <c r="D58" s="28" t="s">
        <v>234</v>
      </c>
    </row>
    <row r="59" spans="1:4" x14ac:dyDescent="0.25">
      <c r="A59" s="57"/>
      <c r="B59" s="3" t="s">
        <v>59</v>
      </c>
      <c r="C59" s="5" t="s">
        <v>5</v>
      </c>
      <c r="D59" s="28" t="s">
        <v>245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239</v>
      </c>
    </row>
    <row r="62" spans="1:4" ht="31.5" x14ac:dyDescent="0.25">
      <c r="A62" s="57"/>
      <c r="B62" s="3" t="s">
        <v>95</v>
      </c>
      <c r="C62" s="5" t="s">
        <v>5</v>
      </c>
      <c r="D62" s="58" t="s">
        <v>236</v>
      </c>
    </row>
    <row r="63" spans="1:4" ht="63" x14ac:dyDescent="0.25">
      <c r="A63" s="57"/>
      <c r="B63" s="3" t="s">
        <v>96</v>
      </c>
      <c r="C63" s="5" t="s">
        <v>5</v>
      </c>
      <c r="D63" s="28" t="s">
        <v>271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272</v>
      </c>
    </row>
    <row r="66" spans="1:4" ht="76.5" x14ac:dyDescent="0.25">
      <c r="A66" s="57"/>
      <c r="B66" s="7" t="s">
        <v>161</v>
      </c>
      <c r="C66" s="5" t="s">
        <v>5</v>
      </c>
      <c r="D66" s="60" t="s">
        <v>273</v>
      </c>
    </row>
    <row r="67" spans="1:4" ht="15.75" customHeight="1" x14ac:dyDescent="0.25">
      <c r="A67" s="97" t="s">
        <v>99</v>
      </c>
      <c r="B67" s="98"/>
      <c r="C67" s="98"/>
      <c r="D67" s="99"/>
    </row>
    <row r="68" spans="1:4" ht="79.5" thickBot="1" x14ac:dyDescent="0.3">
      <c r="A68" s="59"/>
      <c r="B68" s="38" t="s">
        <v>99</v>
      </c>
      <c r="C68" s="30" t="s">
        <v>5</v>
      </c>
      <c r="D68" s="31" t="s">
        <v>266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24" sqref="B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0" t="s">
        <v>104</v>
      </c>
      <c r="B1" s="100"/>
      <c r="C1" s="100"/>
      <c r="D1" s="100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256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256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1" t="s">
        <v>165</v>
      </c>
      <c r="B8" s="91"/>
      <c r="C8" s="91"/>
      <c r="D8" s="91"/>
    </row>
    <row r="9" spans="1:4" ht="31.5" x14ac:dyDescent="0.25">
      <c r="A9" s="93">
        <v>1</v>
      </c>
      <c r="B9" s="47" t="s">
        <v>166</v>
      </c>
      <c r="C9" s="26" t="s">
        <v>5</v>
      </c>
      <c r="D9" s="27" t="s">
        <v>261</v>
      </c>
    </row>
    <row r="10" spans="1:4" x14ac:dyDescent="0.25">
      <c r="A10" s="94"/>
      <c r="B10" s="7" t="s">
        <v>167</v>
      </c>
      <c r="C10" s="5" t="s">
        <v>5</v>
      </c>
      <c r="D10" s="28">
        <v>3849011544</v>
      </c>
    </row>
    <row r="11" spans="1:4" x14ac:dyDescent="0.25">
      <c r="A11" s="94"/>
      <c r="B11" s="7" t="s">
        <v>101</v>
      </c>
      <c r="C11" s="5" t="s">
        <v>5</v>
      </c>
      <c r="D11" s="28" t="s">
        <v>262</v>
      </c>
    </row>
    <row r="12" spans="1:4" x14ac:dyDescent="0.25">
      <c r="A12" s="94"/>
      <c r="B12" s="7" t="s">
        <v>102</v>
      </c>
      <c r="C12" s="5" t="s">
        <v>5</v>
      </c>
      <c r="D12" s="37">
        <v>41640</v>
      </c>
    </row>
    <row r="13" spans="1:4" ht="16.5" thickBot="1" x14ac:dyDescent="0.3">
      <c r="A13" s="95"/>
      <c r="B13" s="38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1" t="s">
        <v>247</v>
      </c>
      <c r="C10" s="101"/>
      <c r="D10" s="10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264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workbookViewId="0">
      <selection activeCell="I10" sqref="I10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x14ac:dyDescent="0.25">
      <c r="A1" s="1"/>
      <c r="E1" s="105" t="s">
        <v>274</v>
      </c>
      <c r="F1" s="105"/>
      <c r="G1" s="105"/>
    </row>
    <row r="2" spans="1:7" ht="18.75" x14ac:dyDescent="0.3">
      <c r="A2" s="1"/>
      <c r="B2" s="106" t="s">
        <v>275</v>
      </c>
      <c r="C2" s="107"/>
      <c r="D2" s="107"/>
      <c r="E2" s="105"/>
      <c r="F2" s="105"/>
      <c r="G2" s="105"/>
    </row>
    <row r="3" spans="1:7" ht="18.75" x14ac:dyDescent="0.3">
      <c r="A3" s="1"/>
      <c r="B3" s="108" t="s">
        <v>276</v>
      </c>
      <c r="C3" s="108"/>
      <c r="D3" s="108"/>
      <c r="E3" s="105"/>
      <c r="F3" s="105"/>
      <c r="G3" s="105"/>
    </row>
    <row r="4" spans="1:7" ht="25.5" customHeight="1" x14ac:dyDescent="0.25">
      <c r="A4" s="1"/>
      <c r="E4" s="105"/>
      <c r="F4" s="105"/>
      <c r="G4" s="105"/>
    </row>
    <row r="5" spans="1:7" ht="54.75" customHeight="1" x14ac:dyDescent="0.25">
      <c r="A5" s="109" t="s">
        <v>324</v>
      </c>
      <c r="B5" s="109"/>
      <c r="C5" s="109"/>
      <c r="D5" s="109"/>
      <c r="E5" s="109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43555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43101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43465</v>
      </c>
      <c r="E9" s="6"/>
      <c r="F9" s="6"/>
      <c r="G9" s="6"/>
    </row>
    <row r="10" spans="1:7" ht="34.5" customHeight="1" x14ac:dyDescent="0.25">
      <c r="A10" s="88" t="s">
        <v>168</v>
      </c>
      <c r="B10" s="88"/>
      <c r="C10" s="88"/>
      <c r="D10" s="88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f>[1]TDSheet!$B$18+[1]TDSheet!$F$18</f>
        <v>17244.64</v>
      </c>
      <c r="E13" s="6"/>
      <c r="F13" s="6"/>
      <c r="G13" s="6"/>
    </row>
    <row r="14" spans="1:7" ht="31.5" customHeight="1" x14ac:dyDescent="0.25">
      <c r="A14" s="4">
        <v>7</v>
      </c>
      <c r="B14" s="19" t="s">
        <v>169</v>
      </c>
      <c r="C14" s="5" t="s">
        <v>13</v>
      </c>
      <c r="D14" s="42">
        <f>D15+D16</f>
        <v>179725.56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f>[1]TDSheet!$C$18</f>
        <v>133751.76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f>[1]TDSheet!$G$18</f>
        <v>45973.8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181049.81</v>
      </c>
      <c r="E18" s="6"/>
      <c r="F18" s="6"/>
      <c r="G18" s="6"/>
    </row>
    <row r="19" spans="1:7" x14ac:dyDescent="0.25">
      <c r="A19" s="4"/>
      <c r="B19" s="9" t="s">
        <v>277</v>
      </c>
      <c r="C19" s="5"/>
      <c r="D19" s="61">
        <f>[1]TDSheet!$D$18</f>
        <v>134737.23000000001</v>
      </c>
      <c r="E19" s="6"/>
      <c r="F19" s="6"/>
      <c r="G19" s="6"/>
    </row>
    <row r="20" spans="1:7" x14ac:dyDescent="0.25">
      <c r="A20" s="4"/>
      <c r="B20" s="9" t="s">
        <v>278</v>
      </c>
      <c r="C20" s="5"/>
      <c r="D20" s="61">
        <f>[1]TDSheet!$H$18</f>
        <v>46312.58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2">
        <v>16</v>
      </c>
      <c r="B25" s="63" t="s">
        <v>117</v>
      </c>
      <c r="C25" s="64" t="s">
        <v>13</v>
      </c>
      <c r="D25" s="65">
        <f>D18+D23</f>
        <v>181049.81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f>[1]TDSheet!$E$18+[1]TDSheet!$I$18</f>
        <v>15920.390000000001</v>
      </c>
      <c r="E28" s="6"/>
      <c r="F28" s="6"/>
      <c r="G28" s="6"/>
    </row>
    <row r="29" spans="1:7" ht="34.5" customHeight="1" x14ac:dyDescent="0.25">
      <c r="A29" s="110" t="s">
        <v>279</v>
      </c>
      <c r="B29" s="110"/>
      <c r="C29" s="110"/>
      <c r="D29" s="110"/>
      <c r="E29" s="6"/>
      <c r="F29" s="6"/>
      <c r="G29" s="6"/>
    </row>
    <row r="30" spans="1:7" ht="63" x14ac:dyDescent="0.25">
      <c r="A30" s="52">
        <v>20</v>
      </c>
      <c r="B30" s="52" t="s">
        <v>280</v>
      </c>
      <c r="C30" s="52" t="s">
        <v>281</v>
      </c>
      <c r="D30" s="52" t="s">
        <v>282</v>
      </c>
      <c r="E30" s="6"/>
      <c r="F30" s="6"/>
      <c r="G30" s="6"/>
    </row>
    <row r="31" spans="1:7" x14ac:dyDescent="0.25">
      <c r="A31" s="83" t="s">
        <v>283</v>
      </c>
      <c r="B31" s="66" t="s">
        <v>325</v>
      </c>
      <c r="C31" s="52"/>
      <c r="D31" s="67">
        <v>29661.445999999924</v>
      </c>
      <c r="E31" s="70"/>
      <c r="F31" s="6"/>
      <c r="G31" s="6"/>
    </row>
    <row r="32" spans="1:7" x14ac:dyDescent="0.25">
      <c r="A32" s="83" t="s">
        <v>286</v>
      </c>
      <c r="B32" s="66" t="s">
        <v>326</v>
      </c>
      <c r="C32" s="52"/>
      <c r="D32" s="67"/>
      <c r="E32" s="70"/>
      <c r="F32" s="6"/>
      <c r="G32" s="6"/>
    </row>
    <row r="33" spans="1:7" ht="31.5" x14ac:dyDescent="0.25">
      <c r="A33" s="83" t="s">
        <v>289</v>
      </c>
      <c r="B33" s="52" t="s">
        <v>284</v>
      </c>
      <c r="C33" s="52" t="s">
        <v>285</v>
      </c>
      <c r="D33" s="67">
        <f>2550*12</f>
        <v>30600</v>
      </c>
      <c r="E33" s="70"/>
      <c r="F33" s="6"/>
      <c r="G33" s="6"/>
    </row>
    <row r="34" spans="1:7" ht="31.5" x14ac:dyDescent="0.25">
      <c r="A34" s="83" t="s">
        <v>290</v>
      </c>
      <c r="B34" s="52" t="s">
        <v>287</v>
      </c>
      <c r="C34" s="52" t="s">
        <v>288</v>
      </c>
      <c r="D34" s="67">
        <f>1545*12</f>
        <v>18540</v>
      </c>
      <c r="E34" s="6"/>
      <c r="F34" s="6"/>
      <c r="G34" s="6"/>
    </row>
    <row r="35" spans="1:7" ht="31.5" x14ac:dyDescent="0.25">
      <c r="A35" s="83" t="s">
        <v>292</v>
      </c>
      <c r="B35" s="68" t="s">
        <v>291</v>
      </c>
      <c r="C35" s="68" t="s">
        <v>250</v>
      </c>
      <c r="D35" s="67">
        <f>967.5*0.67*12</f>
        <v>7778.7000000000007</v>
      </c>
      <c r="E35" s="6"/>
      <c r="F35" s="6"/>
      <c r="G35" s="6"/>
    </row>
    <row r="36" spans="1:7" ht="63" x14ac:dyDescent="0.25">
      <c r="A36" s="83" t="s">
        <v>295</v>
      </c>
      <c r="B36" s="68" t="s">
        <v>293</v>
      </c>
      <c r="C36" s="68" t="s">
        <v>294</v>
      </c>
      <c r="D36" s="69">
        <v>21231.5</v>
      </c>
      <c r="E36" s="6"/>
      <c r="F36" s="6"/>
      <c r="G36" s="6"/>
    </row>
    <row r="37" spans="1:7" ht="47.25" x14ac:dyDescent="0.25">
      <c r="A37" s="83" t="s">
        <v>297</v>
      </c>
      <c r="B37" s="68" t="s">
        <v>296</v>
      </c>
      <c r="C37" s="68" t="s">
        <v>231</v>
      </c>
      <c r="D37" s="69">
        <v>3744.96</v>
      </c>
      <c r="E37" s="70"/>
      <c r="F37" s="6"/>
      <c r="G37" s="6"/>
    </row>
    <row r="38" spans="1:7" ht="94.5" x14ac:dyDescent="0.25">
      <c r="A38" s="83" t="s">
        <v>299</v>
      </c>
      <c r="B38" s="68" t="s">
        <v>298</v>
      </c>
      <c r="C38" s="68" t="s">
        <v>231</v>
      </c>
      <c r="D38" s="69">
        <v>15765.36</v>
      </c>
      <c r="E38" s="6"/>
      <c r="F38" s="6"/>
      <c r="G38" s="70"/>
    </row>
    <row r="39" spans="1:7" x14ac:dyDescent="0.25">
      <c r="A39" s="83" t="s">
        <v>302</v>
      </c>
      <c r="B39" s="52" t="s">
        <v>300</v>
      </c>
      <c r="C39" s="52" t="s">
        <v>301</v>
      </c>
      <c r="D39" s="67">
        <v>3400</v>
      </c>
      <c r="E39" s="6"/>
      <c r="F39" s="6"/>
      <c r="G39" s="6"/>
    </row>
    <row r="40" spans="1:7" ht="47.25" x14ac:dyDescent="0.25">
      <c r="A40" s="83" t="s">
        <v>305</v>
      </c>
      <c r="B40" s="68" t="s">
        <v>303</v>
      </c>
      <c r="C40" s="68" t="s">
        <v>304</v>
      </c>
      <c r="D40" s="69">
        <v>1623.6</v>
      </c>
      <c r="E40" s="6"/>
      <c r="F40" s="6"/>
      <c r="G40" s="6"/>
    </row>
    <row r="41" spans="1:7" ht="24" customHeight="1" x14ac:dyDescent="0.25">
      <c r="A41" s="83" t="s">
        <v>308</v>
      </c>
      <c r="B41" s="71" t="s">
        <v>306</v>
      </c>
      <c r="C41" s="52" t="s">
        <v>307</v>
      </c>
      <c r="D41" s="67">
        <v>302.60000000000002</v>
      </c>
      <c r="E41" s="6"/>
      <c r="F41" s="6"/>
      <c r="G41" s="6"/>
    </row>
    <row r="42" spans="1:7" ht="27.75" customHeight="1" x14ac:dyDescent="0.25">
      <c r="A42" s="83" t="s">
        <v>310</v>
      </c>
      <c r="B42" s="72" t="s">
        <v>309</v>
      </c>
      <c r="C42" s="52"/>
      <c r="D42" s="67">
        <v>3536.6</v>
      </c>
      <c r="E42" s="6"/>
      <c r="F42" s="6"/>
      <c r="G42" s="6"/>
    </row>
    <row r="43" spans="1:7" ht="35.25" customHeight="1" x14ac:dyDescent="0.25">
      <c r="A43" s="83" t="s">
        <v>312</v>
      </c>
      <c r="B43" s="72" t="s">
        <v>311</v>
      </c>
      <c r="C43" s="68" t="s">
        <v>332</v>
      </c>
      <c r="D43" s="69">
        <v>420</v>
      </c>
      <c r="E43" s="6"/>
      <c r="F43" s="6"/>
      <c r="G43" s="6"/>
    </row>
    <row r="44" spans="1:7" ht="27" customHeight="1" x14ac:dyDescent="0.25">
      <c r="A44" s="83" t="s">
        <v>313</v>
      </c>
      <c r="B44" s="68" t="s">
        <v>314</v>
      </c>
      <c r="C44" s="52"/>
      <c r="D44" s="52">
        <v>1725</v>
      </c>
      <c r="E44" s="6"/>
      <c r="F44" s="6"/>
      <c r="G44" s="6"/>
    </row>
    <row r="45" spans="1:7" ht="33" customHeight="1" x14ac:dyDescent="0.25">
      <c r="A45" s="83" t="s">
        <v>320</v>
      </c>
      <c r="B45" s="85" t="s">
        <v>338</v>
      </c>
      <c r="C45" s="52" t="s">
        <v>339</v>
      </c>
      <c r="D45" s="67">
        <v>11880</v>
      </c>
      <c r="E45" s="6"/>
      <c r="F45" s="6"/>
      <c r="G45" s="6"/>
    </row>
    <row r="46" spans="1:7" ht="33" customHeight="1" x14ac:dyDescent="0.25">
      <c r="A46" s="83" t="s">
        <v>321</v>
      </c>
      <c r="B46" s="81" t="s">
        <v>317</v>
      </c>
      <c r="C46" s="73">
        <v>0.1</v>
      </c>
      <c r="D46" s="69">
        <f>0.1*SUM(D33:D44)</f>
        <v>10866.832000000002</v>
      </c>
      <c r="E46" s="6"/>
      <c r="F46" s="6"/>
      <c r="G46" s="6"/>
    </row>
    <row r="47" spans="1:7" ht="33" customHeight="1" x14ac:dyDescent="0.25">
      <c r="A47" s="83" t="s">
        <v>315</v>
      </c>
      <c r="B47" s="86" t="s">
        <v>327</v>
      </c>
      <c r="C47" s="75"/>
      <c r="D47" s="76">
        <f>SUM(D33:D46)</f>
        <v>131415.15200000003</v>
      </c>
      <c r="E47" s="6"/>
      <c r="F47" s="6"/>
      <c r="G47" s="6"/>
    </row>
    <row r="48" spans="1:7" ht="33" customHeight="1" x14ac:dyDescent="0.25">
      <c r="A48" s="83" t="s">
        <v>316</v>
      </c>
      <c r="B48" s="86" t="s">
        <v>328</v>
      </c>
      <c r="C48" s="75"/>
      <c r="D48" s="76">
        <f>D19-D47</f>
        <v>3322.0779999999795</v>
      </c>
      <c r="E48" s="6"/>
      <c r="F48" s="6"/>
      <c r="G48" s="6"/>
    </row>
    <row r="49" spans="1:7" ht="33" customHeight="1" x14ac:dyDescent="0.25">
      <c r="A49" s="83" t="s">
        <v>318</v>
      </c>
      <c r="B49" s="84" t="s">
        <v>278</v>
      </c>
      <c r="C49" s="52"/>
      <c r="D49" s="67"/>
      <c r="E49" s="6"/>
      <c r="F49" s="6"/>
      <c r="G49" s="6"/>
    </row>
    <row r="50" spans="1:7" ht="141" customHeight="1" x14ac:dyDescent="0.25">
      <c r="A50" s="83" t="s">
        <v>319</v>
      </c>
      <c r="B50" s="82" t="s">
        <v>333</v>
      </c>
      <c r="C50" s="52"/>
      <c r="D50" s="67">
        <v>8688</v>
      </c>
      <c r="E50" s="6"/>
      <c r="F50" s="6"/>
      <c r="G50" s="6"/>
    </row>
    <row r="51" spans="1:7" ht="61.5" customHeight="1" x14ac:dyDescent="0.25">
      <c r="A51" s="83" t="s">
        <v>323</v>
      </c>
      <c r="B51" s="81" t="s">
        <v>335</v>
      </c>
      <c r="C51" s="73"/>
      <c r="D51" s="69">
        <v>1723</v>
      </c>
      <c r="E51" s="6"/>
      <c r="F51" s="6"/>
      <c r="G51" s="6"/>
    </row>
    <row r="52" spans="1:7" ht="60" customHeight="1" x14ac:dyDescent="0.25">
      <c r="A52" s="83" t="s">
        <v>330</v>
      </c>
      <c r="B52" s="87" t="s">
        <v>336</v>
      </c>
      <c r="C52" s="73" t="s">
        <v>337</v>
      </c>
      <c r="D52" s="69">
        <f>6*385</f>
        <v>2310</v>
      </c>
      <c r="E52" s="6"/>
      <c r="F52" s="6"/>
      <c r="G52" s="6"/>
    </row>
    <row r="53" spans="1:7" ht="31.5" customHeight="1" x14ac:dyDescent="0.25">
      <c r="A53" s="83" t="s">
        <v>331</v>
      </c>
      <c r="B53" s="87" t="s">
        <v>340</v>
      </c>
      <c r="C53" s="73"/>
      <c r="D53" s="69">
        <v>4765</v>
      </c>
      <c r="E53" s="6"/>
      <c r="F53" s="6"/>
      <c r="G53" s="6"/>
    </row>
    <row r="54" spans="1:7" ht="32.25" customHeight="1" x14ac:dyDescent="0.25">
      <c r="A54" s="83" t="s">
        <v>341</v>
      </c>
      <c r="B54" s="74" t="s">
        <v>334</v>
      </c>
      <c r="C54" s="75"/>
      <c r="D54" s="76">
        <f>SUM(D50:D53)</f>
        <v>17486</v>
      </c>
      <c r="E54" s="6"/>
      <c r="F54" s="6"/>
      <c r="G54" s="6"/>
    </row>
    <row r="55" spans="1:7" ht="47.25" x14ac:dyDescent="0.25">
      <c r="A55" s="83" t="s">
        <v>342</v>
      </c>
      <c r="B55" s="74" t="s">
        <v>329</v>
      </c>
      <c r="C55" s="75"/>
      <c r="D55" s="76">
        <f>D20-D54</f>
        <v>28826.58</v>
      </c>
      <c r="E55" s="6"/>
      <c r="F55" s="6"/>
      <c r="G55" s="6"/>
    </row>
    <row r="56" spans="1:7" ht="33" customHeight="1" x14ac:dyDescent="0.25">
      <c r="A56" s="111" t="s">
        <v>172</v>
      </c>
      <c r="B56" s="111"/>
      <c r="C56" s="111"/>
      <c r="D56" s="111"/>
    </row>
    <row r="57" spans="1:7" x14ac:dyDescent="0.25">
      <c r="A57" s="23">
        <v>21</v>
      </c>
      <c r="B57" s="77" t="s">
        <v>173</v>
      </c>
      <c r="C57" s="23" t="s">
        <v>6</v>
      </c>
      <c r="D57" s="52">
        <v>0</v>
      </c>
    </row>
    <row r="58" spans="1:7" x14ac:dyDescent="0.25">
      <c r="A58" s="23">
        <v>22</v>
      </c>
      <c r="B58" s="77" t="s">
        <v>174</v>
      </c>
      <c r="C58" s="23" t="s">
        <v>6</v>
      </c>
      <c r="D58" s="52">
        <v>0</v>
      </c>
    </row>
    <row r="59" spans="1:7" ht="31.5" x14ac:dyDescent="0.25">
      <c r="A59" s="23">
        <v>23</v>
      </c>
      <c r="B59" s="77" t="s">
        <v>175</v>
      </c>
      <c r="C59" s="23" t="s">
        <v>6</v>
      </c>
      <c r="D59" s="52">
        <v>0</v>
      </c>
    </row>
    <row r="60" spans="1:7" x14ac:dyDescent="0.25">
      <c r="A60" s="23">
        <v>24</v>
      </c>
      <c r="B60" s="77" t="s">
        <v>176</v>
      </c>
      <c r="C60" s="23" t="s">
        <v>13</v>
      </c>
      <c r="D60" s="52">
        <v>0</v>
      </c>
    </row>
    <row r="61" spans="1:7" ht="30" customHeight="1" x14ac:dyDescent="0.25">
      <c r="A61" s="112" t="s">
        <v>119</v>
      </c>
      <c r="B61" s="112"/>
      <c r="C61" s="112"/>
      <c r="D61" s="112"/>
    </row>
    <row r="62" spans="1:7" ht="31.5" x14ac:dyDescent="0.25">
      <c r="A62" s="23">
        <v>25</v>
      </c>
      <c r="B62" s="78" t="s">
        <v>120</v>
      </c>
      <c r="C62" s="23" t="s">
        <v>13</v>
      </c>
      <c r="D62" s="67"/>
    </row>
    <row r="63" spans="1:7" x14ac:dyDescent="0.25">
      <c r="A63" s="23">
        <v>26</v>
      </c>
      <c r="B63" s="77" t="s">
        <v>125</v>
      </c>
      <c r="C63" s="23" t="s">
        <v>13</v>
      </c>
      <c r="D63" s="67">
        <v>0</v>
      </c>
    </row>
    <row r="64" spans="1:7" x14ac:dyDescent="0.25">
      <c r="A64" s="23">
        <v>27</v>
      </c>
      <c r="B64" s="77" t="s">
        <v>126</v>
      </c>
      <c r="C64" s="23" t="s">
        <v>13</v>
      </c>
      <c r="D64" s="67">
        <v>56718.95</v>
      </c>
    </row>
    <row r="65" spans="1:7" ht="31.5" x14ac:dyDescent="0.25">
      <c r="A65" s="23">
        <v>28</v>
      </c>
      <c r="B65" s="78" t="s">
        <v>121</v>
      </c>
      <c r="C65" s="23" t="s">
        <v>13</v>
      </c>
      <c r="D65" s="67"/>
    </row>
    <row r="66" spans="1:7" x14ac:dyDescent="0.25">
      <c r="A66" s="23">
        <v>29</v>
      </c>
      <c r="B66" s="77" t="s">
        <v>125</v>
      </c>
      <c r="C66" s="23" t="s">
        <v>13</v>
      </c>
      <c r="D66" s="67">
        <v>0</v>
      </c>
    </row>
    <row r="67" spans="1:7" x14ac:dyDescent="0.25">
      <c r="A67" s="23">
        <v>30</v>
      </c>
      <c r="B67" s="77" t="s">
        <v>126</v>
      </c>
      <c r="C67" s="23" t="s">
        <v>13</v>
      </c>
      <c r="D67" s="67">
        <v>61061.33</v>
      </c>
    </row>
    <row r="68" spans="1:7" ht="42" customHeight="1" x14ac:dyDescent="0.25">
      <c r="A68" s="112" t="s">
        <v>177</v>
      </c>
      <c r="B68" s="112"/>
      <c r="C68" s="112"/>
      <c r="D68" s="112"/>
    </row>
    <row r="69" spans="1:7" ht="47.25" x14ac:dyDescent="0.25">
      <c r="A69" s="113">
        <v>31</v>
      </c>
      <c r="B69" s="78" t="s">
        <v>91</v>
      </c>
      <c r="C69" s="23" t="s">
        <v>5</v>
      </c>
      <c r="D69" s="52" t="s">
        <v>243</v>
      </c>
      <c r="E69" s="8" t="s">
        <v>233</v>
      </c>
      <c r="F69" s="8"/>
      <c r="G69" s="8"/>
    </row>
    <row r="70" spans="1:7" x14ac:dyDescent="0.25">
      <c r="A70" s="114"/>
      <c r="B70" s="78" t="s">
        <v>59</v>
      </c>
      <c r="C70" s="23" t="s">
        <v>5</v>
      </c>
      <c r="D70" s="52" t="s">
        <v>228</v>
      </c>
      <c r="E70" s="8" t="s">
        <v>228</v>
      </c>
      <c r="F70" s="8"/>
      <c r="G70" s="8"/>
    </row>
    <row r="71" spans="1:7" x14ac:dyDescent="0.25">
      <c r="A71" s="114"/>
      <c r="B71" s="78" t="s">
        <v>122</v>
      </c>
      <c r="C71" s="23" t="s">
        <v>98</v>
      </c>
      <c r="D71" s="52">
        <v>2616.46</v>
      </c>
      <c r="E71" s="8">
        <v>1634.69</v>
      </c>
      <c r="F71" s="8"/>
      <c r="G71" s="8"/>
    </row>
    <row r="72" spans="1:7" x14ac:dyDescent="0.25">
      <c r="A72" s="114"/>
      <c r="B72" s="78" t="s">
        <v>178</v>
      </c>
      <c r="C72" s="23" t="s">
        <v>13</v>
      </c>
      <c r="D72" s="79">
        <v>28715.4</v>
      </c>
      <c r="E72" s="50">
        <v>17404.830000000002</v>
      </c>
      <c r="F72" s="50"/>
      <c r="G72" s="50"/>
    </row>
    <row r="73" spans="1:7" x14ac:dyDescent="0.25">
      <c r="A73" s="114"/>
      <c r="B73" s="77" t="s">
        <v>179</v>
      </c>
      <c r="C73" s="23" t="s">
        <v>13</v>
      </c>
      <c r="D73" s="80">
        <v>28208.62</v>
      </c>
      <c r="E73" s="51">
        <v>17113.97</v>
      </c>
      <c r="F73" s="51"/>
      <c r="G73" s="51"/>
    </row>
    <row r="74" spans="1:7" x14ac:dyDescent="0.25">
      <c r="A74" s="114"/>
      <c r="B74" s="77" t="s">
        <v>180</v>
      </c>
      <c r="C74" s="23" t="s">
        <v>13</v>
      </c>
      <c r="D74" s="80">
        <v>506.78000000000247</v>
      </c>
      <c r="E74" s="51">
        <f>E72-E73</f>
        <v>290.86000000000058</v>
      </c>
      <c r="F74" s="51"/>
      <c r="G74" s="51"/>
    </row>
    <row r="75" spans="1:7" ht="31.5" x14ac:dyDescent="0.25">
      <c r="A75" s="114"/>
      <c r="B75" s="77" t="s">
        <v>183</v>
      </c>
      <c r="C75" s="116" t="s">
        <v>322</v>
      </c>
      <c r="D75" s="117"/>
      <c r="E75" s="117"/>
      <c r="F75" s="117"/>
      <c r="G75" s="118"/>
    </row>
    <row r="76" spans="1:7" ht="31.5" x14ac:dyDescent="0.25">
      <c r="A76" s="114"/>
      <c r="B76" s="77" t="s">
        <v>182</v>
      </c>
      <c r="C76" s="116" t="s">
        <v>322</v>
      </c>
      <c r="D76" s="117"/>
      <c r="E76" s="117"/>
      <c r="F76" s="117"/>
      <c r="G76" s="118"/>
    </row>
    <row r="77" spans="1:7" ht="31.5" x14ac:dyDescent="0.25">
      <c r="A77" s="114"/>
      <c r="B77" s="77" t="s">
        <v>181</v>
      </c>
      <c r="C77" s="116" t="s">
        <v>322</v>
      </c>
      <c r="D77" s="117"/>
      <c r="E77" s="117"/>
      <c r="F77" s="117"/>
      <c r="G77" s="118"/>
    </row>
    <row r="78" spans="1:7" ht="47.25" x14ac:dyDescent="0.25">
      <c r="A78" s="115"/>
      <c r="B78" s="78" t="s">
        <v>184</v>
      </c>
      <c r="C78" s="23" t="s">
        <v>13</v>
      </c>
      <c r="D78" s="79">
        <v>0</v>
      </c>
      <c r="E78" s="8">
        <v>0</v>
      </c>
      <c r="F78" s="8">
        <v>0</v>
      </c>
      <c r="G78" s="8">
        <v>0</v>
      </c>
    </row>
    <row r="79" spans="1:7" ht="33.75" customHeight="1" x14ac:dyDescent="0.25">
      <c r="A79" s="102" t="s">
        <v>185</v>
      </c>
      <c r="B79" s="103"/>
      <c r="C79" s="103"/>
      <c r="D79" s="104"/>
    </row>
    <row r="80" spans="1:7" x14ac:dyDescent="0.25">
      <c r="A80" s="23">
        <v>32</v>
      </c>
      <c r="B80" s="77" t="s">
        <v>173</v>
      </c>
      <c r="C80" s="23" t="s">
        <v>6</v>
      </c>
      <c r="D80" s="80">
        <v>0</v>
      </c>
    </row>
    <row r="81" spans="1:4" x14ac:dyDescent="0.25">
      <c r="A81" s="23">
        <v>33</v>
      </c>
      <c r="B81" s="77" t="s">
        <v>174</v>
      </c>
      <c r="C81" s="23" t="s">
        <v>6</v>
      </c>
      <c r="D81" s="52">
        <v>0</v>
      </c>
    </row>
    <row r="82" spans="1:4" ht="31.5" x14ac:dyDescent="0.25">
      <c r="A82" s="23">
        <v>34</v>
      </c>
      <c r="B82" s="77" t="s">
        <v>175</v>
      </c>
      <c r="C82" s="23" t="s">
        <v>6</v>
      </c>
      <c r="D82" s="22">
        <v>0</v>
      </c>
    </row>
    <row r="83" spans="1:4" x14ac:dyDescent="0.25">
      <c r="A83" s="23">
        <v>35</v>
      </c>
      <c r="B83" s="77" t="s">
        <v>176</v>
      </c>
      <c r="C83" s="23" t="s">
        <v>13</v>
      </c>
      <c r="D83" s="52">
        <v>0</v>
      </c>
    </row>
    <row r="84" spans="1:4" ht="33" customHeight="1" x14ac:dyDescent="0.25">
      <c r="A84" s="102" t="s">
        <v>186</v>
      </c>
      <c r="B84" s="103"/>
      <c r="C84" s="103"/>
      <c r="D84" s="104"/>
    </row>
    <row r="85" spans="1:4" ht="31.5" x14ac:dyDescent="0.25">
      <c r="A85" s="23">
        <v>36</v>
      </c>
      <c r="B85" s="77" t="s">
        <v>187</v>
      </c>
      <c r="C85" s="23" t="s">
        <v>6</v>
      </c>
      <c r="D85" s="52">
        <v>0</v>
      </c>
    </row>
    <row r="86" spans="1:4" x14ac:dyDescent="0.25">
      <c r="A86" s="23">
        <v>37</v>
      </c>
      <c r="B86" s="77" t="s">
        <v>188</v>
      </c>
      <c r="C86" s="23" t="s">
        <v>6</v>
      </c>
      <c r="D86" s="52">
        <v>0</v>
      </c>
    </row>
    <row r="87" spans="1:4" ht="31.5" x14ac:dyDescent="0.25">
      <c r="A87" s="23">
        <v>38</v>
      </c>
      <c r="B87" s="77" t="s">
        <v>189</v>
      </c>
      <c r="C87" s="23" t="s">
        <v>13</v>
      </c>
      <c r="D87" s="22">
        <v>0</v>
      </c>
    </row>
    <row r="88" spans="1:4" x14ac:dyDescent="0.25">
      <c r="A88" s="1"/>
      <c r="B88" s="1"/>
    </row>
    <row r="89" spans="1:4" x14ac:dyDescent="0.25">
      <c r="A89" s="1"/>
      <c r="B89" s="1"/>
    </row>
  </sheetData>
  <mergeCells count="15">
    <mergeCell ref="A79:D79"/>
    <mergeCell ref="A84:D84"/>
    <mergeCell ref="E1:G4"/>
    <mergeCell ref="B2:D2"/>
    <mergeCell ref="B3:D3"/>
    <mergeCell ref="A5:E5"/>
    <mergeCell ref="A10:D10"/>
    <mergeCell ref="A29:D29"/>
    <mergeCell ref="A56:D56"/>
    <mergeCell ref="A61:D61"/>
    <mergeCell ref="A68:D68"/>
    <mergeCell ref="A69:A78"/>
    <mergeCell ref="C75:G75"/>
    <mergeCell ref="C76:G76"/>
    <mergeCell ref="C77:G77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2019-04-16T03:11:21Z</dcterms:modified>
</cp:coreProperties>
</file>