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22" i="12" l="1"/>
  <c r="D121" i="12"/>
  <c r="D112" i="12"/>
  <c r="D111" i="12"/>
  <c r="D113" i="12" s="1"/>
  <c r="D101" i="12"/>
  <c r="D102" i="12"/>
  <c r="D92" i="12"/>
  <c r="D91" i="12"/>
  <c r="D93" i="12" s="1"/>
  <c r="D82" i="12"/>
  <c r="D81" i="12"/>
  <c r="D76" i="12"/>
  <c r="D73" i="12"/>
  <c r="D19" i="12"/>
  <c r="D16" i="12"/>
  <c r="D21" i="12" s="1"/>
  <c r="D13" i="12"/>
  <c r="D12" i="12"/>
  <c r="D10" i="12"/>
  <c r="D8" i="12" s="1"/>
  <c r="D83" i="12" l="1"/>
  <c r="D103" i="12"/>
  <c r="D123" i="12"/>
  <c r="D74" i="12"/>
  <c r="D71" i="12"/>
  <c r="D11" i="12" l="1"/>
</calcChain>
</file>

<file path=xl/sharedStrings.xml><?xml version="1.0" encoding="utf-8"?>
<sst xmlns="http://schemas.openxmlformats.org/spreadsheetml/2006/main" count="1144" uniqueCount="320">
  <si>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</si>
  <si>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</si>
  <si>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</si>
  <si>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</si>
  <si>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</si>
  <si>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</si>
  <si>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</si>
  <si>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</si>
  <si>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</si>
  <si>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</si>
  <si>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</si>
  <si>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</si>
  <si>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</si>
  <si>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</si>
  <si>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</si>
  <si>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</si>
  <si>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</si>
  <si>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</si>
  <si>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</si>
  <si>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</si>
  <si>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</si>
  <si>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</si>
  <si>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</si>
  <si>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</si>
  <si>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</si>
  <si>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</si>
  <si>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</si>
  <si>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</si>
  <si>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</si>
  <si>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</si>
  <si>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</si>
  <si>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</si>
  <si>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</si>
  <si>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</si>
  <si>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</si>
  <si>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</si>
  <si>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</si>
  <si>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</si>
  <si>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</si>
  <si>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</si>
  <si>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</si>
  <si>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</si>
  <si>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</si>
  <si>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</si>
  <si>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</si>
  <si>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</si>
  <si>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</si>
  <si>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</si>
  <si>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</si>
  <si>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</si>
  <si>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</si>
  <si>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</si>
  <si>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</si>
  <si>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</si>
  <si>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</si>
  <si>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</si>
  <si>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</si>
  <si>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</si>
  <si>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</si>
  <si>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</si>
  <si>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</si>
  <si>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</si>
  <si>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</si>
  <si>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</si>
  <si>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</si>
  <si>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</si>
  <si>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</si>
  <si>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</si>
  <si>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</si>
  <si>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</si>
  <si>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</si>
  <si>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</si>
  <si>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</si>
  <si>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</si>
  <si>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</si>
  <si>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</si>
  <si>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</si>
  <si>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</si>
  <si>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</si>
  <si>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</si>
  <si>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</si>
  <si>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</si>
  <si>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</si>
  <si>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</si>
  <si>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</si>
  <si>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</si>
  <si>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</si>
  <si>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</si>
  <si>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</si>
  <si>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</si>
  <si>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</si>
  <si>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</si>
  <si>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</si>
  <si>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</si>
  <si>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</si>
  <si>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</si>
  <si>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</si>
  <si>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</si>
  <si>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</si>
  <si>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</si>
  <si>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</si>
  <si>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</si>
  <si>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</si>
  <si>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</si>
  <si>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</si>
  <si>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</si>
  <si>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</si>
  <si>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</si>
  <si>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</si>
  <si>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</si>
  <si>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</si>
  <si>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</si>
  <si>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</si>
  <si>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</si>
  <si>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</si>
  <si>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</si>
  <si>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</si>
  <si>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</si>
  <si>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</si>
  <si>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</si>
  <si>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</si>
  <si>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</si>
  <si>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</si>
  <si>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</si>
  <si>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</si>
  <si>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</si>
  <si>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</si>
  <si>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</si>
  <si>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</si>
  <si>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</si>
  <si>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</si>
  <si>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</si>
  <si>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</si>
  <si>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</si>
  <si>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</si>
  <si>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</si>
  <si>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</si>
  <si>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</si>
  <si>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</si>
  <si>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</si>
  <si>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</si>
  <si>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</si>
  <si>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</si>
  <si>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</si>
  <si>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</si>
  <si>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</si>
  <si>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</si>
  <si>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</si>
  <si>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</si>
  <si>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</si>
  <si>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</si>
  <si>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</si>
  <si>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</si>
  <si>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</si>
  <si>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</si>
  <si>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</si>
  <si>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</si>
  <si>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</si>
  <si>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</si>
  <si>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</si>
  <si>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</si>
  <si>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</si>
  <si>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</si>
  <si>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</si>
  <si>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</si>
  <si>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</si>
  <si>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</si>
  <si>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</si>
  <si>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</si>
  <si>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</si>
  <si>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</si>
  <si>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</si>
  <si>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</si>
  <si>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</si>
  <si>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</si>
  <si>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</si>
  <si>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</si>
  <si>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</si>
  <si>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</si>
  <si>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</si>
  <si>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</si>
  <si>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</si>
  <si>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</si>
  <si>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</si>
  <si>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</si>
  <si>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</si>
  <si>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</si>
  <si>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</si>
  <si>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</si>
  <si>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</si>
  <si>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</si>
  <si>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</si>
  <si>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</si>
  <si>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</si>
  <si>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</si>
  <si>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</si>
  <si>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</si>
  <si>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</si>
  <si>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</si>
  <si>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</si>
  <si>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</si>
  <si>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</si>
  <si>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</si>
  <si>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</si>
  <si>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</si>
  <si>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</si>
  <si>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</si>
  <si>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</si>
  <si>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</si>
  <si>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</si>
  <si>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</si>
  <si>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</si>
  <si>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</si>
  <si>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</si>
  <si>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</si>
  <si>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</si>
  <si>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</si>
  <si>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</si>
  <si>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</si>
  <si>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</si>
  <si>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</si>
  <si>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</si>
  <si>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</si>
  <si>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</si>
  <si>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</si>
  <si>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</si>
  <si>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</si>
  <si>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</si>
  <si>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</si>
  <si>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</si>
  <si>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</si>
  <si>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</si>
  <si>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</si>
  <si>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</si>
  <si>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</si>
  <si>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</si>
  <si>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</si>
  <si>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</si>
  <si>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</si>
  <si>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</si>
  <si>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</si>
  <si>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</si>
  <si>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</si>
  <si>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</si>
  <si>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</si>
  <si>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</si>
  <si>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</si>
  <si>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</si>
  <si>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</si>
  <si>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</si>
  <si>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</si>
  <si>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</si>
  <si>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</si>
  <si>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</si>
  <si>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</si>
  <si>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</si>
  <si>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</si>
  <si>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</si>
  <si>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</si>
  <si>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</si>
  <si>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</si>
  <si>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</si>
  <si>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</si>
  <si>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</si>
  <si>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</si>
  <si>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</si>
  <si>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</si>
  <si>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</si>
  <si>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</si>
  <si>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</si>
  <si>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</si>
  <si>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</si>
  <si>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</si>
  <si>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</si>
  <si>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</si>
  <si>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</si>
  <si>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</si>
  <si>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</si>
  <si>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</si>
  <si>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</si>
  <si>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</si>
  <si>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</si>
  <si>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</si>
  <si>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</si>
  <si>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</si>
  <si>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</si>
  <si>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</si>
  <si>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</si>
  <si>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</si>
  <si>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</si>
  <si>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</si>
  <si>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</si>
  <si>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</si>
  <si>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</si>
  <si>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</si>
  <si>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</si>
  <si>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</si>
  <si>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</si>
  <si>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</si>
  <si>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</si>
  <si>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</si>
  <si>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</si>
  <si>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</si>
  <si>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</si>
  <si>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</si>
  <si>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</si>
  <si>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</si>
  <si>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</si>
  <si>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</si>
  <si>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</si>
  <si>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</si>
  <si>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</si>
  <si>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</si>
  <si>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</si>
  <si>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</si>
  <si>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Электроэнергия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</si>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</sst>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061;&#1042;&#1057;%20%202014%20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17\&#1101;&#1083;&#1077;&#1090;&#1088;&#1086;&#1101;&#1085;&#1077;&#1088;&#1075;&#1080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41601.870000000003</v>
          </cell>
          <cell r="D10">
            <v>213421.92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4442.63</v>
          </cell>
          <cell r="D10">
            <v>24252.48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5005.47</v>
          </cell>
          <cell r="L10">
            <v>34229.599999999999</v>
          </cell>
          <cell r="M10">
            <v>30485.21</v>
          </cell>
          <cell r="Q10">
            <v>8749.86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10774.24</v>
          </cell>
          <cell r="L10">
            <v>75000.240000000005</v>
          </cell>
          <cell r="M10">
            <v>84685.48000000001</v>
          </cell>
          <cell r="Q10">
            <v>18575.28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93995.25</v>
          </cell>
          <cell r="I10">
            <v>310729.53999999998</v>
          </cell>
          <cell r="J10">
            <v>257883.82</v>
          </cell>
          <cell r="N10">
            <v>146840.97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3270.95</v>
          </cell>
          <cell r="I10">
            <v>21194.1</v>
          </cell>
          <cell r="J10">
            <v>19154.82</v>
          </cell>
          <cell r="N10">
            <v>5310.23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7822.67</v>
          </cell>
          <cell r="I10">
            <v>57587.24</v>
          </cell>
          <cell r="J10">
            <v>46721.58</v>
          </cell>
          <cell r="N10">
            <v>18688.330000000002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2" workbookViewId="0">
      <selection activeCell="D30" sqref="D30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229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230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7" customHeight="1" x14ac:dyDescent="0.25">
      <c r="A13" s="4" t="s">
        <v>150</v>
      </c>
      <c r="B13" s="7" t="s">
        <v>52</v>
      </c>
      <c r="C13" s="5" t="s">
        <v>5</v>
      </c>
      <c r="D13" s="5" t="s">
        <v>318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 t="s">
        <v>311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231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319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232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233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234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235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235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16" workbookViewId="0">
      <selection activeCell="G13" sqref="G13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1" t="s">
        <v>95</v>
      </c>
      <c r="B1" s="81"/>
      <c r="C1" s="81"/>
      <c r="D1" s="8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4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34.5" customHeight="1" x14ac:dyDescent="0.25">
      <c r="A6" s="4" t="s">
        <v>9</v>
      </c>
      <c r="B6" s="3" t="s">
        <v>54</v>
      </c>
      <c r="C6" s="5" t="s">
        <v>5</v>
      </c>
      <c r="D6" s="5" t="s">
        <v>312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236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243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241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313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314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244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3" t="s">
        <v>97</v>
      </c>
      <c r="B20" s="73"/>
      <c r="C20" s="73"/>
      <c r="D20" s="73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237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thickBot="1" x14ac:dyDescent="0.3">
      <c r="A24" s="76" t="s">
        <v>67</v>
      </c>
      <c r="B24" s="76"/>
      <c r="C24" s="76"/>
      <c r="D24" s="76"/>
    </row>
    <row r="25" spans="1:4" s="6" customFormat="1" ht="20.100000000000001" customHeight="1" x14ac:dyDescent="0.25">
      <c r="A25" s="78">
        <v>14</v>
      </c>
      <c r="B25" s="63" t="s">
        <v>68</v>
      </c>
      <c r="C25" s="28" t="s">
        <v>5</v>
      </c>
      <c r="D25" s="29" t="s">
        <v>238</v>
      </c>
    </row>
    <row r="26" spans="1:4" s="6" customFormat="1" ht="20.100000000000001" customHeight="1" x14ac:dyDescent="0.25">
      <c r="A26" s="79"/>
      <c r="B26" s="7" t="s">
        <v>69</v>
      </c>
      <c r="C26" s="5" t="s">
        <v>5</v>
      </c>
      <c r="D26" s="30" t="s">
        <v>245</v>
      </c>
    </row>
    <row r="27" spans="1:4" s="6" customFormat="1" ht="36.75" customHeight="1" x14ac:dyDescent="0.25">
      <c r="A27" s="79"/>
      <c r="B27" s="3" t="s">
        <v>70</v>
      </c>
      <c r="C27" s="5" t="s">
        <v>5</v>
      </c>
      <c r="D27" s="54" t="s">
        <v>246</v>
      </c>
    </row>
    <row r="28" spans="1:4" s="6" customFormat="1" ht="20.100000000000001" customHeight="1" x14ac:dyDescent="0.25">
      <c r="A28" s="79"/>
      <c r="B28" s="3" t="s">
        <v>71</v>
      </c>
      <c r="C28" s="5" t="s">
        <v>5</v>
      </c>
      <c r="D28" s="54" t="s">
        <v>250</v>
      </c>
    </row>
    <row r="29" spans="1:4" s="6" customFormat="1" ht="20.100000000000001" customHeight="1" x14ac:dyDescent="0.25">
      <c r="A29" s="79"/>
      <c r="B29" s="3" t="s">
        <v>72</v>
      </c>
      <c r="C29" s="5" t="s">
        <v>5</v>
      </c>
      <c r="D29" s="44">
        <v>41530</v>
      </c>
    </row>
    <row r="30" spans="1:4" s="6" customFormat="1" ht="20.100000000000001" customHeight="1" thickBot="1" x14ac:dyDescent="0.3">
      <c r="A30" s="80"/>
      <c r="B30" s="65" t="s">
        <v>73</v>
      </c>
      <c r="C30" s="32" t="s">
        <v>5</v>
      </c>
      <c r="D30" s="38">
        <v>42925</v>
      </c>
    </row>
    <row r="31" spans="1:4" s="6" customFormat="1" ht="33" customHeight="1" x14ac:dyDescent="0.25">
      <c r="A31" s="78">
        <v>15</v>
      </c>
      <c r="B31" s="63" t="s">
        <v>68</v>
      </c>
      <c r="C31" s="28" t="s">
        <v>5</v>
      </c>
      <c r="D31" s="29" t="s">
        <v>269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245</v>
      </c>
    </row>
    <row r="33" spans="1:4" s="6" customFormat="1" ht="37.5" customHeight="1" x14ac:dyDescent="0.25">
      <c r="A33" s="79"/>
      <c r="B33" s="3" t="s">
        <v>70</v>
      </c>
      <c r="C33" s="5" t="s">
        <v>5</v>
      </c>
      <c r="D33" s="54" t="s">
        <v>302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264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41956</v>
      </c>
    </row>
    <row r="36" spans="1:4" s="6" customFormat="1" ht="20.100000000000001" customHeight="1" thickBot="1" x14ac:dyDescent="0.3">
      <c r="A36" s="80"/>
      <c r="B36" s="65" t="s">
        <v>73</v>
      </c>
      <c r="C36" s="32" t="s">
        <v>5</v>
      </c>
      <c r="D36" s="38">
        <v>44148</v>
      </c>
    </row>
    <row r="37" spans="1:4" s="6" customFormat="1" ht="20.100000000000001" customHeight="1" x14ac:dyDescent="0.25">
      <c r="A37" s="78">
        <v>16</v>
      </c>
      <c r="B37" s="63" t="s">
        <v>68</v>
      </c>
      <c r="C37" s="28" t="s">
        <v>5</v>
      </c>
      <c r="D37" s="29" t="s">
        <v>282</v>
      </c>
    </row>
    <row r="38" spans="1:4" s="6" customFormat="1" ht="20.100000000000001" customHeight="1" x14ac:dyDescent="0.25">
      <c r="A38" s="79"/>
      <c r="B38" s="7" t="s">
        <v>69</v>
      </c>
      <c r="C38" s="5" t="s">
        <v>5</v>
      </c>
      <c r="D38" s="30" t="s">
        <v>245</v>
      </c>
    </row>
    <row r="39" spans="1:4" s="6" customFormat="1" ht="39" customHeight="1" x14ac:dyDescent="0.25">
      <c r="A39" s="79"/>
      <c r="B39" s="3" t="s">
        <v>70</v>
      </c>
      <c r="C39" s="5" t="s">
        <v>5</v>
      </c>
      <c r="D39" s="54" t="s">
        <v>302</v>
      </c>
    </row>
    <row r="40" spans="1:4" s="6" customFormat="1" ht="20.100000000000001" customHeight="1" x14ac:dyDescent="0.25">
      <c r="A40" s="79"/>
      <c r="B40" s="3" t="s">
        <v>71</v>
      </c>
      <c r="C40" s="5" t="s">
        <v>5</v>
      </c>
      <c r="D40" s="54" t="s">
        <v>303</v>
      </c>
    </row>
    <row r="41" spans="1:4" s="6" customFormat="1" ht="20.100000000000001" customHeight="1" x14ac:dyDescent="0.25">
      <c r="A41" s="79"/>
      <c r="B41" s="3" t="s">
        <v>72</v>
      </c>
      <c r="C41" s="5" t="s">
        <v>5</v>
      </c>
      <c r="D41" s="44"/>
    </row>
    <row r="42" spans="1:4" s="6" customFormat="1" ht="20.100000000000001" customHeight="1" thickBot="1" x14ac:dyDescent="0.3">
      <c r="A42" s="80"/>
      <c r="B42" s="65" t="s">
        <v>73</v>
      </c>
      <c r="C42" s="32" t="s">
        <v>5</v>
      </c>
      <c r="D42" s="38"/>
    </row>
    <row r="43" spans="1:4" s="6" customFormat="1" ht="20.100000000000001" customHeight="1" x14ac:dyDescent="0.25">
      <c r="A43" s="77" t="s">
        <v>74</v>
      </c>
      <c r="B43" s="77"/>
      <c r="C43" s="77"/>
      <c r="D43" s="77"/>
    </row>
    <row r="44" spans="1:4" s="6" customFormat="1" ht="20.100000000000001" customHeight="1" x14ac:dyDescent="0.25">
      <c r="A44" s="4">
        <v>17</v>
      </c>
      <c r="B44" s="7" t="s">
        <v>75</v>
      </c>
      <c r="C44" s="5" t="s">
        <v>5</v>
      </c>
      <c r="D44" s="5" t="s">
        <v>240</v>
      </c>
    </row>
    <row r="45" spans="1:4" s="6" customFormat="1" ht="20.100000000000001" customHeight="1" x14ac:dyDescent="0.25">
      <c r="A45" s="4">
        <v>18</v>
      </c>
      <c r="B45" s="7" t="s">
        <v>76</v>
      </c>
      <c r="C45" s="8" t="s">
        <v>6</v>
      </c>
      <c r="D45" s="5">
        <v>1</v>
      </c>
    </row>
    <row r="46" spans="1:4" s="6" customFormat="1" ht="20.100000000000001" customHeight="1" x14ac:dyDescent="0.25">
      <c r="A46" s="77" t="s">
        <v>77</v>
      </c>
      <c r="B46" s="77"/>
      <c r="C46" s="77"/>
      <c r="D46" s="77"/>
    </row>
    <row r="47" spans="1:4" s="6" customFormat="1" ht="20.100000000000001" customHeight="1" x14ac:dyDescent="0.25">
      <c r="A47" s="4">
        <v>19</v>
      </c>
      <c r="B47" s="3" t="s">
        <v>78</v>
      </c>
      <c r="C47" s="5" t="s">
        <v>5</v>
      </c>
      <c r="D47" s="5" t="s">
        <v>240</v>
      </c>
    </row>
    <row r="48" spans="1:4" s="6" customFormat="1" ht="20.100000000000001" customHeight="1" x14ac:dyDescent="0.25">
      <c r="A48" s="77" t="s">
        <v>79</v>
      </c>
      <c r="B48" s="77"/>
      <c r="C48" s="77"/>
      <c r="D48" s="77"/>
    </row>
    <row r="49" spans="1:4" s="6" customFormat="1" ht="33.75" customHeight="1" x14ac:dyDescent="0.25">
      <c r="A49" s="4">
        <v>20</v>
      </c>
      <c r="B49" s="7" t="s">
        <v>80</v>
      </c>
      <c r="C49" s="5" t="s">
        <v>5</v>
      </c>
      <c r="D49" s="8" t="s">
        <v>247</v>
      </c>
    </row>
    <row r="50" spans="1:4" s="6" customFormat="1" ht="20.100000000000001" customHeight="1" x14ac:dyDescent="0.25">
      <c r="A50" s="77" t="s">
        <v>81</v>
      </c>
      <c r="B50" s="77"/>
      <c r="C50" s="77"/>
      <c r="D50" s="77"/>
    </row>
    <row r="51" spans="1:4" s="6" customFormat="1" ht="20.100000000000001" customHeight="1" x14ac:dyDescent="0.25">
      <c r="A51" s="4">
        <v>21</v>
      </c>
      <c r="B51" s="7" t="s">
        <v>82</v>
      </c>
      <c r="C51" s="5" t="s">
        <v>5</v>
      </c>
      <c r="D51" s="8" t="s">
        <v>239</v>
      </c>
    </row>
    <row r="52" spans="1:4" s="6" customFormat="1" ht="20.100000000000001" customHeight="1" x14ac:dyDescent="0.25">
      <c r="A52" s="73" t="s">
        <v>83</v>
      </c>
      <c r="B52" s="73"/>
      <c r="C52" s="73"/>
      <c r="D52" s="73"/>
    </row>
    <row r="53" spans="1:4" s="6" customFormat="1" ht="20.100000000000001" customHeight="1" x14ac:dyDescent="0.25">
      <c r="A53" s="4">
        <v>22</v>
      </c>
      <c r="B53" s="7" t="s">
        <v>84</v>
      </c>
      <c r="C53" s="5" t="s">
        <v>5</v>
      </c>
      <c r="D53" s="8" t="s">
        <v>239</v>
      </c>
    </row>
    <row r="54" spans="1:4" s="6" customFormat="1" ht="20.100000000000001" customHeight="1" x14ac:dyDescent="0.25">
      <c r="A54" s="4">
        <v>23</v>
      </c>
      <c r="B54" s="7" t="s">
        <v>85</v>
      </c>
      <c r="C54" s="5" t="s">
        <v>41</v>
      </c>
      <c r="D54" s="5"/>
    </row>
    <row r="55" spans="1:4" s="6" customFormat="1" ht="20.100000000000001" customHeight="1" x14ac:dyDescent="0.25">
      <c r="A55" s="77" t="s">
        <v>86</v>
      </c>
      <c r="B55" s="77"/>
      <c r="C55" s="77"/>
      <c r="D55" s="77"/>
    </row>
    <row r="56" spans="1:4" s="6" customFormat="1" ht="20.100000000000001" customHeight="1" x14ac:dyDescent="0.25">
      <c r="A56" s="4">
        <v>24</v>
      </c>
      <c r="B56" s="7" t="s">
        <v>87</v>
      </c>
      <c r="C56" s="5" t="s">
        <v>5</v>
      </c>
      <c r="D56" s="5" t="s">
        <v>237</v>
      </c>
    </row>
    <row r="57" spans="1:4" s="6" customFormat="1" ht="20.100000000000001" customHeight="1" x14ac:dyDescent="0.25">
      <c r="A57" s="77" t="s">
        <v>88</v>
      </c>
      <c r="B57" s="77"/>
      <c r="C57" s="77"/>
      <c r="D57" s="77"/>
    </row>
    <row r="58" spans="1:4" s="6" customFormat="1" ht="39" customHeight="1" x14ac:dyDescent="0.25">
      <c r="A58" s="4">
        <v>25</v>
      </c>
      <c r="B58" s="3" t="s">
        <v>89</v>
      </c>
      <c r="C58" s="5" t="s">
        <v>5</v>
      </c>
      <c r="D58" s="24" t="s">
        <v>248</v>
      </c>
    </row>
    <row r="59" spans="1:4" s="6" customFormat="1" ht="20.100000000000001" customHeight="1" x14ac:dyDescent="0.25">
      <c r="A59" s="77" t="s">
        <v>90</v>
      </c>
      <c r="B59" s="77"/>
      <c r="C59" s="77"/>
      <c r="D59" s="77"/>
    </row>
    <row r="60" spans="1:4" s="6" customFormat="1" ht="20.100000000000001" customHeight="1" x14ac:dyDescent="0.25">
      <c r="A60" s="4">
        <v>26</v>
      </c>
      <c r="B60" s="3" t="s">
        <v>91</v>
      </c>
      <c r="C60" s="5" t="s">
        <v>5</v>
      </c>
      <c r="D60" s="5" t="s">
        <v>237</v>
      </c>
    </row>
    <row r="61" spans="1:4" s="6" customFormat="1" ht="20.100000000000001" customHeight="1" x14ac:dyDescent="0.25">
      <c r="A61" s="77" t="s">
        <v>92</v>
      </c>
      <c r="B61" s="77"/>
      <c r="C61" s="77"/>
      <c r="D61" s="77"/>
    </row>
    <row r="62" spans="1:4" s="6" customFormat="1" ht="20.100000000000001" customHeight="1" x14ac:dyDescent="0.25">
      <c r="A62" s="4">
        <v>27</v>
      </c>
      <c r="B62" s="3" t="s">
        <v>93</v>
      </c>
      <c r="C62" s="5" t="s">
        <v>5</v>
      </c>
      <c r="D62" s="8" t="s">
        <v>249</v>
      </c>
    </row>
    <row r="63" spans="1:4" s="6" customFormat="1" ht="20.100000000000001" customHeight="1" x14ac:dyDescent="0.25">
      <c r="A63" s="73" t="s">
        <v>98</v>
      </c>
      <c r="B63" s="73"/>
      <c r="C63" s="73"/>
      <c r="D63" s="73"/>
    </row>
    <row r="64" spans="1:4" s="6" customFormat="1" ht="20.100000000000001" customHeight="1" x14ac:dyDescent="0.25">
      <c r="A64" s="4">
        <v>28</v>
      </c>
      <c r="B64" s="3" t="s">
        <v>94</v>
      </c>
      <c r="C64" s="5" t="s">
        <v>5</v>
      </c>
      <c r="D64" s="5" t="s">
        <v>237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5" zoomScaleNormal="100" workbookViewId="0">
      <selection activeCell="J26" sqref="J2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251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252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301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267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290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253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252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301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267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290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254</v>
      </c>
    </row>
    <row r="20" spans="1:4" x14ac:dyDescent="0.25">
      <c r="A20" s="79"/>
      <c r="B20" s="7" t="s">
        <v>71</v>
      </c>
      <c r="C20" s="5" t="s">
        <v>5</v>
      </c>
      <c r="D20" s="30" t="s">
        <v>262</v>
      </c>
    </row>
    <row r="21" spans="1:4" ht="30" x14ac:dyDescent="0.25">
      <c r="A21" s="79"/>
      <c r="B21" s="7" t="s">
        <v>100</v>
      </c>
      <c r="C21" s="5" t="s">
        <v>25</v>
      </c>
      <c r="D21" s="62" t="s">
        <v>301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267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290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255</v>
      </c>
    </row>
    <row r="27" spans="1:4" x14ac:dyDescent="0.25">
      <c r="A27" s="79"/>
      <c r="B27" s="7" t="s">
        <v>71</v>
      </c>
      <c r="C27" s="5" t="s">
        <v>5</v>
      </c>
      <c r="D27" s="30" t="s">
        <v>262</v>
      </c>
    </row>
    <row r="28" spans="1:4" ht="30" x14ac:dyDescent="0.25">
      <c r="A28" s="79"/>
      <c r="B28" s="7" t="s">
        <v>100</v>
      </c>
      <c r="C28" s="5" t="s">
        <v>25</v>
      </c>
      <c r="D28" s="62" t="s">
        <v>301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286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290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256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301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267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290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257</v>
      </c>
    </row>
    <row r="41" spans="1:4" x14ac:dyDescent="0.25">
      <c r="A41" s="79"/>
      <c r="B41" s="7" t="s">
        <v>71</v>
      </c>
      <c r="C41" s="5" t="s">
        <v>5</v>
      </c>
      <c r="D41" s="30" t="s">
        <v>263</v>
      </c>
    </row>
    <row r="42" spans="1:4" ht="30" x14ac:dyDescent="0.25">
      <c r="A42" s="79"/>
      <c r="B42" s="7" t="s">
        <v>100</v>
      </c>
      <c r="C42" s="5" t="s">
        <v>25</v>
      </c>
      <c r="D42" s="62" t="s">
        <v>301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267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290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258</v>
      </c>
    </row>
    <row r="48" spans="1:4" x14ac:dyDescent="0.25">
      <c r="A48" s="79"/>
      <c r="B48" s="7" t="s">
        <v>71</v>
      </c>
      <c r="C48" s="5" t="s">
        <v>5</v>
      </c>
      <c r="D48" s="30" t="s">
        <v>264</v>
      </c>
    </row>
    <row r="49" spans="1:4" ht="30" x14ac:dyDescent="0.25">
      <c r="A49" s="79"/>
      <c r="B49" s="7" t="s">
        <v>100</v>
      </c>
      <c r="C49" s="5" t="s">
        <v>25</v>
      </c>
      <c r="D49" s="62" t="s">
        <v>301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267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290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259</v>
      </c>
    </row>
    <row r="55" spans="1:4" x14ac:dyDescent="0.25">
      <c r="A55" s="79"/>
      <c r="B55" s="7" t="s">
        <v>71</v>
      </c>
      <c r="C55" s="5" t="s">
        <v>5</v>
      </c>
      <c r="D55" s="30" t="s">
        <v>262</v>
      </c>
    </row>
    <row r="56" spans="1:4" ht="30" x14ac:dyDescent="0.25">
      <c r="A56" s="79"/>
      <c r="B56" s="7" t="s">
        <v>100</v>
      </c>
      <c r="C56" s="5" t="s">
        <v>25</v>
      </c>
      <c r="D56" s="62" t="s">
        <v>301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268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290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260</v>
      </c>
    </row>
    <row r="62" spans="1:4" x14ac:dyDescent="0.25">
      <c r="A62" s="79"/>
      <c r="B62" s="7" t="s">
        <v>71</v>
      </c>
      <c r="C62" s="5" t="s">
        <v>5</v>
      </c>
      <c r="D62" s="30" t="s">
        <v>265</v>
      </c>
    </row>
    <row r="63" spans="1:4" ht="30" x14ac:dyDescent="0.25">
      <c r="A63" s="79"/>
      <c r="B63" s="7" t="s">
        <v>100</v>
      </c>
      <c r="C63" s="5" t="s">
        <v>25</v>
      </c>
      <c r="D63" s="62" t="s">
        <v>301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267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290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261</v>
      </c>
    </row>
    <row r="69" spans="1:4" x14ac:dyDescent="0.25">
      <c r="A69" s="79"/>
      <c r="B69" s="7" t="s">
        <v>71</v>
      </c>
      <c r="C69" s="5" t="s">
        <v>5</v>
      </c>
      <c r="D69" s="30" t="s">
        <v>266</v>
      </c>
    </row>
    <row r="70" spans="1:4" ht="30" x14ac:dyDescent="0.25">
      <c r="A70" s="79"/>
      <c r="B70" s="7" t="s">
        <v>100</v>
      </c>
      <c r="C70" s="5" t="s">
        <v>25</v>
      </c>
      <c r="D70" s="62" t="s">
        <v>301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267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290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288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301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289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290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291</v>
      </c>
    </row>
    <row r="83" spans="1:4" x14ac:dyDescent="0.25">
      <c r="A83" s="79"/>
      <c r="B83" s="7" t="s">
        <v>71</v>
      </c>
      <c r="C83" s="5" t="s">
        <v>5</v>
      </c>
      <c r="D83" s="30" t="s">
        <v>293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292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290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I11" sqref="I11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269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270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264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271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273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272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274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272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275</v>
      </c>
    </row>
    <row r="19" spans="1:4" ht="31.5" x14ac:dyDescent="0.25">
      <c r="A19" s="42"/>
      <c r="B19" s="7" t="s">
        <v>104</v>
      </c>
      <c r="C19" s="5" t="s">
        <v>5</v>
      </c>
      <c r="D19" s="30" t="s">
        <v>270</v>
      </c>
    </row>
    <row r="20" spans="1:4" x14ac:dyDescent="0.25">
      <c r="A20" s="42"/>
      <c r="B20" s="3" t="s">
        <v>71</v>
      </c>
      <c r="C20" s="5" t="s">
        <v>5</v>
      </c>
      <c r="D20" s="30" t="s">
        <v>264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284</v>
      </c>
    </row>
    <row r="23" spans="1:4" ht="31.5" x14ac:dyDescent="0.25">
      <c r="A23" s="42"/>
      <c r="B23" s="3" t="s">
        <v>107</v>
      </c>
      <c r="C23" s="5" t="s">
        <v>5</v>
      </c>
      <c r="D23" s="43" t="s">
        <v>277</v>
      </c>
    </row>
    <row r="24" spans="1:4" ht="47.25" x14ac:dyDescent="0.25">
      <c r="A24" s="42"/>
      <c r="B24" s="3" t="s">
        <v>108</v>
      </c>
      <c r="C24" s="5" t="s">
        <v>5</v>
      </c>
      <c r="D24" s="30" t="s">
        <v>278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294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63.75" thickBot="1" x14ac:dyDescent="0.3">
      <c r="A29" s="45"/>
      <c r="B29" s="46" t="s">
        <v>111</v>
      </c>
      <c r="C29" s="32" t="s">
        <v>5</v>
      </c>
      <c r="D29" s="33" t="s">
        <v>278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279</v>
      </c>
    </row>
    <row r="32" spans="1:4" ht="31.5" x14ac:dyDescent="0.25">
      <c r="A32" s="42"/>
      <c r="B32" s="7" t="s">
        <v>104</v>
      </c>
      <c r="C32" s="5" t="s">
        <v>5</v>
      </c>
      <c r="D32" s="30" t="s">
        <v>270</v>
      </c>
    </row>
    <row r="33" spans="1:4" x14ac:dyDescent="0.25">
      <c r="A33" s="42"/>
      <c r="B33" s="3" t="s">
        <v>71</v>
      </c>
      <c r="C33" s="5" t="s">
        <v>5</v>
      </c>
      <c r="D33" s="30" t="s">
        <v>280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284</v>
      </c>
    </row>
    <row r="36" spans="1:4" ht="31.5" x14ac:dyDescent="0.25">
      <c r="A36" s="42"/>
      <c r="B36" s="3" t="s">
        <v>107</v>
      </c>
      <c r="C36" s="5" t="s">
        <v>5</v>
      </c>
      <c r="D36" s="43" t="s">
        <v>277</v>
      </c>
    </row>
    <row r="37" spans="1:4" ht="47.25" x14ac:dyDescent="0.25">
      <c r="A37" s="42"/>
      <c r="B37" s="3" t="s">
        <v>108</v>
      </c>
      <c r="C37" s="5" t="s">
        <v>5</v>
      </c>
      <c r="D37" s="30" t="s">
        <v>278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72"/>
    </row>
    <row r="41" spans="1:4" ht="15.75" customHeight="1" x14ac:dyDescent="0.25">
      <c r="A41" s="82" t="s">
        <v>111</v>
      </c>
      <c r="B41" s="83"/>
      <c r="C41" s="83"/>
      <c r="D41" s="84"/>
    </row>
    <row r="42" spans="1:4" ht="63.75" thickBot="1" x14ac:dyDescent="0.3">
      <c r="A42" s="45"/>
      <c r="B42" s="46" t="s">
        <v>111</v>
      </c>
      <c r="C42" s="32" t="s">
        <v>5</v>
      </c>
      <c r="D42" s="33" t="s">
        <v>278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281</v>
      </c>
    </row>
    <row r="45" spans="1:4" ht="31.5" x14ac:dyDescent="0.25">
      <c r="A45" s="42"/>
      <c r="B45" s="7" t="s">
        <v>104</v>
      </c>
      <c r="C45" s="5" t="s">
        <v>5</v>
      </c>
      <c r="D45" s="30" t="s">
        <v>270</v>
      </c>
    </row>
    <row r="46" spans="1:4" x14ac:dyDescent="0.25">
      <c r="A46" s="42"/>
      <c r="B46" s="3" t="s">
        <v>71</v>
      </c>
      <c r="C46" s="5" t="s">
        <v>5</v>
      </c>
      <c r="D46" s="30" t="s">
        <v>264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271</v>
      </c>
    </row>
    <row r="49" spans="1:4" ht="31.5" x14ac:dyDescent="0.25">
      <c r="A49" s="42"/>
      <c r="B49" s="3" t="s">
        <v>107</v>
      </c>
      <c r="C49" s="5" t="s">
        <v>5</v>
      </c>
      <c r="D49" s="43" t="s">
        <v>273</v>
      </c>
    </row>
    <row r="50" spans="1:4" ht="157.5" x14ac:dyDescent="0.25">
      <c r="A50" s="42"/>
      <c r="B50" s="3" t="s">
        <v>108</v>
      </c>
      <c r="C50" s="5" t="s">
        <v>5</v>
      </c>
      <c r="D50" s="30" t="s">
        <v>272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2" t="s">
        <v>111</v>
      </c>
      <c r="B54" s="83"/>
      <c r="C54" s="83"/>
      <c r="D54" s="84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272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282</v>
      </c>
    </row>
    <row r="58" spans="1:4" ht="31.5" x14ac:dyDescent="0.25">
      <c r="A58" s="42"/>
      <c r="B58" s="7" t="s">
        <v>104</v>
      </c>
      <c r="C58" s="5" t="s">
        <v>5</v>
      </c>
      <c r="D58" s="30" t="s">
        <v>270</v>
      </c>
    </row>
    <row r="59" spans="1:4" x14ac:dyDescent="0.25">
      <c r="A59" s="42"/>
      <c r="B59" s="3" t="s">
        <v>71</v>
      </c>
      <c r="C59" s="5" t="s">
        <v>5</v>
      </c>
      <c r="D59" s="30" t="s">
        <v>283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276</v>
      </c>
    </row>
    <row r="62" spans="1:4" ht="31.5" x14ac:dyDescent="0.25">
      <c r="A62" s="42"/>
      <c r="B62" s="3" t="s">
        <v>107</v>
      </c>
      <c r="C62" s="5" t="s">
        <v>5</v>
      </c>
      <c r="D62" s="43" t="s">
        <v>273</v>
      </c>
    </row>
    <row r="63" spans="1:4" ht="157.5" x14ac:dyDescent="0.25">
      <c r="A63" s="42"/>
      <c r="B63" s="3" t="s">
        <v>108</v>
      </c>
      <c r="C63" s="5" t="s">
        <v>5</v>
      </c>
      <c r="D63" s="30" t="s">
        <v>272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316</v>
      </c>
    </row>
    <row r="66" spans="1:4" ht="76.5" x14ac:dyDescent="0.25">
      <c r="A66" s="42"/>
      <c r="B66" s="7" t="s">
        <v>193</v>
      </c>
      <c r="C66" s="5" t="s">
        <v>5</v>
      </c>
      <c r="D66" s="72" t="s">
        <v>317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272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G29" sqref="G29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5" t="s">
        <v>116</v>
      </c>
      <c r="B1" s="85"/>
      <c r="C1" s="85"/>
      <c r="D1" s="85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295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295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76" t="s">
        <v>197</v>
      </c>
      <c r="B8" s="76"/>
      <c r="C8" s="76"/>
      <c r="D8" s="76"/>
    </row>
    <row r="9" spans="1:4" s="6" customFormat="1" ht="37.5" customHeight="1" x14ac:dyDescent="0.25">
      <c r="A9" s="78">
        <v>1</v>
      </c>
      <c r="B9" s="63" t="s">
        <v>198</v>
      </c>
      <c r="C9" s="28" t="s">
        <v>5</v>
      </c>
      <c r="D9" s="29" t="s">
        <v>296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297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3" t="s">
        <v>198</v>
      </c>
      <c r="C14" s="28" t="s">
        <v>5</v>
      </c>
      <c r="D14" s="29" t="s">
        <v>299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300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3" t="s">
        <v>198</v>
      </c>
      <c r="C19" s="28" t="s">
        <v>5</v>
      </c>
      <c r="D19" s="29" t="s">
        <v>304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305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3" t="s">
        <v>198</v>
      </c>
      <c r="C24" s="28" t="s">
        <v>5</v>
      </c>
      <c r="D24" s="29" t="s">
        <v>306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309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3" t="s">
        <v>198</v>
      </c>
      <c r="C29" s="28" t="s">
        <v>5</v>
      </c>
      <c r="D29" s="29" t="s">
        <v>307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308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1" t="s">
        <v>121</v>
      </c>
      <c r="B1" s="81"/>
      <c r="C1" s="81"/>
      <c r="D1" s="8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6" t="s">
        <v>285</v>
      </c>
      <c r="C10" s="86"/>
      <c r="D10" s="86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1" t="s">
        <v>124</v>
      </c>
      <c r="B1" s="81"/>
      <c r="C1" s="81"/>
      <c r="D1" s="8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310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229</v>
      </c>
    </row>
    <row r="8" spans="1:8" x14ac:dyDescent="0.25">
      <c r="H8" s="1" t="s">
        <v>298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6"/>
  <sheetViews>
    <sheetView topLeftCell="A121" workbookViewId="0">
      <selection activeCell="D127" sqref="D127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46044.5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71">
        <f>[1]TDSheet!$C$10+[2]TDSheet!$C$10</f>
        <v>46044.5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237674.40000000002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[1]TDSheet!$D$10</f>
        <v>213421.92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[2]TDSheet!$D$10</f>
        <v>24252.48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172775.82+19482.93</f>
        <v>192258.75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400*2*12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201858.75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v>28760.534</v>
      </c>
    </row>
    <row r="25" spans="1:4" s="6" customFormat="1" ht="32.25" customHeight="1" thickBot="1" x14ac:dyDescent="0.3">
      <c r="A25" s="88" t="s">
        <v>205</v>
      </c>
      <c r="B25" s="88"/>
      <c r="C25" s="88"/>
      <c r="D25" s="88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254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290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267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290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255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290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286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251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290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267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253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290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267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257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290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267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258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290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267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259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290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287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260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290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267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261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290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267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288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290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289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256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290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286</v>
      </c>
    </row>
    <row r="62" spans="1:4" s="6" customFormat="1" ht="32.25" customHeight="1" x14ac:dyDescent="0.25">
      <c r="A62" s="89">
        <v>13</v>
      </c>
      <c r="B62" s="52" t="s">
        <v>131</v>
      </c>
      <c r="C62" s="28" t="s">
        <v>5</v>
      </c>
      <c r="D62" s="29" t="s">
        <v>291</v>
      </c>
    </row>
    <row r="63" spans="1:4" s="6" customFormat="1" ht="32.25" customHeight="1" x14ac:dyDescent="0.25">
      <c r="A63" s="90"/>
      <c r="B63" s="57" t="s">
        <v>206</v>
      </c>
      <c r="C63" s="5" t="s">
        <v>5</v>
      </c>
      <c r="D63" s="54" t="s">
        <v>290</v>
      </c>
    </row>
    <row r="64" spans="1:4" s="6" customFormat="1" ht="32.25" customHeight="1" thickBot="1" x14ac:dyDescent="0.3">
      <c r="A64" s="91"/>
      <c r="B64" s="55" t="s">
        <v>207</v>
      </c>
      <c r="C64" s="32" t="s">
        <v>5</v>
      </c>
      <c r="D64" s="33" t="s">
        <v>292</v>
      </c>
    </row>
    <row r="65" spans="1:4" x14ac:dyDescent="0.25">
      <c r="A65" s="87" t="s">
        <v>208</v>
      </c>
      <c r="B65" s="87"/>
      <c r="C65" s="87"/>
      <c r="D65" s="87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120868.57999999999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6">
        <f>[3]TDSheet!$C$10+[4]TDSheet!$C$10+[5]TDSheet!$C$10+[6]TDSheet!$C$10+[7]TDSheet!$C$10</f>
        <v>120868.57999999999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>
        <f>D76</f>
        <v>198164.66999999998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6">
        <f>[3]TDSheet!$Q$10+[4]TDSheet!$Q$10+[5]TDSheet!$N$10+[6]TDSheet!$N$10+[7]TDSheet!$N$10</f>
        <v>198164.66999999998</v>
      </c>
    </row>
    <row r="77" spans="1:4" ht="16.5" thickBot="1" x14ac:dyDescent="0.3">
      <c r="A77" s="88" t="s">
        <v>215</v>
      </c>
      <c r="B77" s="88"/>
      <c r="C77" s="88"/>
      <c r="D77" s="88"/>
    </row>
    <row r="78" spans="1:4" x14ac:dyDescent="0.25">
      <c r="A78" s="78" t="s">
        <v>216</v>
      </c>
      <c r="B78" s="67" t="s">
        <v>103</v>
      </c>
      <c r="C78" s="28" t="s">
        <v>5</v>
      </c>
      <c r="D78" s="53" t="s">
        <v>281</v>
      </c>
    </row>
    <row r="79" spans="1:4" x14ac:dyDescent="0.25">
      <c r="A79" s="79"/>
      <c r="B79" s="19" t="s">
        <v>71</v>
      </c>
      <c r="C79" s="5" t="s">
        <v>5</v>
      </c>
      <c r="D79" s="54" t="s">
        <v>264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69">
        <f>[3]TDSheet!$L$10</f>
        <v>34229.599999999999</v>
      </c>
    </row>
    <row r="82" spans="1:4" x14ac:dyDescent="0.25">
      <c r="A82" s="79"/>
      <c r="B82" s="9" t="s">
        <v>218</v>
      </c>
      <c r="C82" s="5" t="s">
        <v>25</v>
      </c>
      <c r="D82" s="70">
        <f>[3]TDSheet!$M$10</f>
        <v>30485.21</v>
      </c>
    </row>
    <row r="83" spans="1:4" x14ac:dyDescent="0.25">
      <c r="A83" s="79"/>
      <c r="B83" s="9" t="s">
        <v>219</v>
      </c>
      <c r="C83" s="5" t="s">
        <v>25</v>
      </c>
      <c r="D83" s="70">
        <f>D81-D82</f>
        <v>3744.3899999999994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68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7" t="s">
        <v>103</v>
      </c>
      <c r="C88" s="28" t="s">
        <v>5</v>
      </c>
      <c r="D88" s="53" t="s">
        <v>269</v>
      </c>
    </row>
    <row r="89" spans="1:4" x14ac:dyDescent="0.25">
      <c r="A89" s="79"/>
      <c r="B89" s="19" t="s">
        <v>71</v>
      </c>
      <c r="C89" s="5" t="s">
        <v>5</v>
      </c>
      <c r="D89" s="54" t="s">
        <v>264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69">
        <f>[6]TDSheet!$I$10</f>
        <v>21194.1</v>
      </c>
    </row>
    <row r="92" spans="1:4" x14ac:dyDescent="0.25">
      <c r="A92" s="79"/>
      <c r="B92" s="9" t="s">
        <v>218</v>
      </c>
      <c r="C92" s="5" t="s">
        <v>25</v>
      </c>
      <c r="D92" s="70">
        <f>[6]TDSheet!$J$10</f>
        <v>19154.82</v>
      </c>
    </row>
    <row r="93" spans="1:4" x14ac:dyDescent="0.25">
      <c r="A93" s="79"/>
      <c r="B93" s="9" t="s">
        <v>219</v>
      </c>
      <c r="C93" s="5" t="s">
        <v>25</v>
      </c>
      <c r="D93" s="70">
        <f>D91-D92</f>
        <v>2039.2799999999988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68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7" t="s">
        <v>103</v>
      </c>
      <c r="C98" s="28" t="s">
        <v>5</v>
      </c>
      <c r="D98" s="53" t="s">
        <v>275</v>
      </c>
    </row>
    <row r="99" spans="1:4" x14ac:dyDescent="0.25">
      <c r="A99" s="79"/>
      <c r="B99" s="19" t="s">
        <v>71</v>
      </c>
      <c r="C99" s="5" t="s">
        <v>5</v>
      </c>
      <c r="D99" s="54" t="s">
        <v>264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69">
        <f>[4]TDSheet!$L$10</f>
        <v>75000.240000000005</v>
      </c>
    </row>
    <row r="102" spans="1:4" x14ac:dyDescent="0.25">
      <c r="A102" s="79"/>
      <c r="B102" s="9" t="s">
        <v>218</v>
      </c>
      <c r="C102" s="5" t="s">
        <v>25</v>
      </c>
      <c r="D102" s="70">
        <f>[4]TDSheet!$M$10</f>
        <v>84685.48000000001</v>
      </c>
    </row>
    <row r="103" spans="1:4" x14ac:dyDescent="0.25">
      <c r="A103" s="79"/>
      <c r="B103" s="9" t="s">
        <v>219</v>
      </c>
      <c r="C103" s="5" t="s">
        <v>25</v>
      </c>
      <c r="D103" s="70">
        <f>D101-D102</f>
        <v>-9685.2400000000052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68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7" t="s">
        <v>103</v>
      </c>
      <c r="C108" s="28" t="s">
        <v>5</v>
      </c>
      <c r="D108" s="53" t="s">
        <v>279</v>
      </c>
    </row>
    <row r="109" spans="1:4" x14ac:dyDescent="0.25">
      <c r="A109" s="79"/>
      <c r="B109" s="19" t="s">
        <v>71</v>
      </c>
      <c r="C109" s="5" t="s">
        <v>5</v>
      </c>
      <c r="D109" s="54" t="s">
        <v>280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69">
        <f>[5]TDSheet!$I$10</f>
        <v>310729.53999999998</v>
      </c>
    </row>
    <row r="112" spans="1:4" x14ac:dyDescent="0.25">
      <c r="A112" s="79"/>
      <c r="B112" s="9" t="s">
        <v>218</v>
      </c>
      <c r="C112" s="5" t="s">
        <v>25</v>
      </c>
      <c r="D112" s="70">
        <f>[5]TDSheet!$J$10</f>
        <v>257883.82</v>
      </c>
    </row>
    <row r="113" spans="1:4" x14ac:dyDescent="0.25">
      <c r="A113" s="79"/>
      <c r="B113" s="9" t="s">
        <v>219</v>
      </c>
      <c r="C113" s="5" t="s">
        <v>25</v>
      </c>
      <c r="D113" s="70">
        <f>D111-D112</f>
        <v>52845.719999999972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68" t="s">
        <v>223</v>
      </c>
      <c r="C117" s="32" t="s">
        <v>25</v>
      </c>
      <c r="D117" s="56">
        <v>0</v>
      </c>
    </row>
    <row r="118" spans="1:4" x14ac:dyDescent="0.25">
      <c r="A118" s="78">
        <v>38</v>
      </c>
      <c r="B118" s="67" t="s">
        <v>103</v>
      </c>
      <c r="C118" s="28" t="s">
        <v>5</v>
      </c>
      <c r="D118" s="53" t="s">
        <v>315</v>
      </c>
    </row>
    <row r="119" spans="1:4" x14ac:dyDescent="0.25">
      <c r="A119" s="79"/>
      <c r="B119" s="19" t="s">
        <v>71</v>
      </c>
      <c r="C119" s="5" t="s">
        <v>5</v>
      </c>
      <c r="D119" s="54" t="s">
        <v>283</v>
      </c>
    </row>
    <row r="120" spans="1:4" x14ac:dyDescent="0.25">
      <c r="A120" s="79"/>
      <c r="B120" s="19" t="s">
        <v>135</v>
      </c>
      <c r="C120" s="5" t="s">
        <v>110</v>
      </c>
      <c r="D120" s="54"/>
    </row>
    <row r="121" spans="1:4" x14ac:dyDescent="0.25">
      <c r="A121" s="79"/>
      <c r="B121" s="19" t="s">
        <v>217</v>
      </c>
      <c r="C121" s="5" t="s">
        <v>25</v>
      </c>
      <c r="D121" s="69">
        <f>[7]TDSheet!$I$10</f>
        <v>57587.24</v>
      </c>
    </row>
    <row r="122" spans="1:4" x14ac:dyDescent="0.25">
      <c r="A122" s="79"/>
      <c r="B122" s="9" t="s">
        <v>218</v>
      </c>
      <c r="C122" s="5" t="s">
        <v>25</v>
      </c>
      <c r="D122" s="70">
        <f>[7]TDSheet!$J$10</f>
        <v>46721.58</v>
      </c>
    </row>
    <row r="123" spans="1:4" x14ac:dyDescent="0.25">
      <c r="A123" s="79"/>
      <c r="B123" s="9" t="s">
        <v>219</v>
      </c>
      <c r="C123" s="5" t="s">
        <v>25</v>
      </c>
      <c r="D123" s="70">
        <f>D121-D122</f>
        <v>10865.659999999996</v>
      </c>
    </row>
    <row r="124" spans="1:4" ht="31.5" x14ac:dyDescent="0.25">
      <c r="A124" s="79"/>
      <c r="B124" s="9" t="s">
        <v>222</v>
      </c>
      <c r="C124" s="5" t="s">
        <v>25</v>
      </c>
      <c r="D124" s="30"/>
    </row>
    <row r="125" spans="1:4" ht="31.5" x14ac:dyDescent="0.25">
      <c r="A125" s="79"/>
      <c r="B125" s="9" t="s">
        <v>221</v>
      </c>
      <c r="C125" s="5" t="s">
        <v>25</v>
      </c>
      <c r="D125" s="30"/>
    </row>
    <row r="126" spans="1:4" ht="31.5" x14ac:dyDescent="0.25">
      <c r="A126" s="79"/>
      <c r="B126" s="9" t="s">
        <v>220</v>
      </c>
      <c r="C126" s="5" t="s">
        <v>25</v>
      </c>
      <c r="D126" s="30"/>
    </row>
    <row r="127" spans="1:4" ht="48" thickBot="1" x14ac:dyDescent="0.3">
      <c r="A127" s="80"/>
      <c r="B127" s="68" t="s">
        <v>223</v>
      </c>
      <c r="C127" s="32" t="s">
        <v>25</v>
      </c>
      <c r="D127" s="56">
        <v>0</v>
      </c>
    </row>
    <row r="128" spans="1:4" x14ac:dyDescent="0.25">
      <c r="A128" s="87" t="s">
        <v>224</v>
      </c>
      <c r="B128" s="87"/>
      <c r="C128" s="87"/>
      <c r="D128" s="87"/>
    </row>
    <row r="129" spans="1:4" x14ac:dyDescent="0.25">
      <c r="A129" s="4">
        <v>39</v>
      </c>
      <c r="B129" s="20" t="s">
        <v>209</v>
      </c>
      <c r="C129" s="5" t="s">
        <v>6</v>
      </c>
      <c r="D129" s="8">
        <v>0</v>
      </c>
    </row>
    <row r="130" spans="1:4" x14ac:dyDescent="0.25">
      <c r="A130" s="4">
        <v>40</v>
      </c>
      <c r="B130" s="20" t="s">
        <v>210</v>
      </c>
      <c r="C130" s="5" t="s">
        <v>6</v>
      </c>
      <c r="D130" s="8">
        <v>0</v>
      </c>
    </row>
    <row r="131" spans="1:4" ht="31.5" x14ac:dyDescent="0.25">
      <c r="A131" s="4">
        <v>41</v>
      </c>
      <c r="B131" s="20" t="s">
        <v>211</v>
      </c>
      <c r="C131" s="5" t="s">
        <v>6</v>
      </c>
      <c r="D131" s="8">
        <v>0</v>
      </c>
    </row>
    <row r="132" spans="1:4" x14ac:dyDescent="0.25">
      <c r="A132" s="4">
        <v>42</v>
      </c>
      <c r="B132" s="20" t="s">
        <v>212</v>
      </c>
      <c r="C132" s="5" t="s">
        <v>25</v>
      </c>
      <c r="D132" s="8">
        <v>0</v>
      </c>
    </row>
    <row r="133" spans="1:4" x14ac:dyDescent="0.25">
      <c r="A133" s="73" t="s">
        <v>225</v>
      </c>
      <c r="B133" s="73"/>
      <c r="C133" s="73"/>
      <c r="D133" s="73"/>
    </row>
    <row r="134" spans="1:4" ht="31.5" x14ac:dyDescent="0.25">
      <c r="A134" s="4">
        <v>43</v>
      </c>
      <c r="B134" s="20" t="s">
        <v>226</v>
      </c>
      <c r="C134" s="5" t="s">
        <v>6</v>
      </c>
      <c r="D134" s="8">
        <v>0</v>
      </c>
    </row>
    <row r="135" spans="1:4" x14ac:dyDescent="0.25">
      <c r="A135" s="4">
        <v>44</v>
      </c>
      <c r="B135" s="20" t="s">
        <v>227</v>
      </c>
      <c r="C135" s="5" t="s">
        <v>6</v>
      </c>
      <c r="D135" s="8">
        <v>0</v>
      </c>
    </row>
    <row r="136" spans="1:4" ht="31.5" x14ac:dyDescent="0.25">
      <c r="A136" s="4">
        <v>45</v>
      </c>
      <c r="B136" s="20" t="s">
        <v>228</v>
      </c>
      <c r="C136" s="5" t="s">
        <v>25</v>
      </c>
      <c r="D136" s="8">
        <v>0</v>
      </c>
    </row>
  </sheetData>
  <mergeCells count="26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28:D128"/>
    <mergeCell ref="A133:D133"/>
    <mergeCell ref="A78:A87"/>
    <mergeCell ref="A88:A97"/>
    <mergeCell ref="A98:A107"/>
    <mergeCell ref="A108:A117"/>
    <mergeCell ref="A70:D70"/>
    <mergeCell ref="A77:D77"/>
    <mergeCell ref="A118:A12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2015-04-19T05:50:45Z</dcterms:modified>
</cp:coreProperties>
</file>