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8" i="5" l="1"/>
  <c r="D30" i="5" l="1"/>
  <c r="D112" i="12" l="1"/>
  <c r="D111" i="12"/>
  <c r="D113" i="12" s="1"/>
  <c r="D102" i="12"/>
  <c r="D101" i="12"/>
  <c r="D103" i="12" s="1"/>
  <c r="D92" i="12"/>
  <c r="D91" i="12"/>
  <c r="D82" i="12"/>
  <c r="D81" i="12"/>
  <c r="D83" i="12" s="1"/>
  <c r="D76" i="12"/>
  <c r="D74" i="12" s="1"/>
  <c r="D73" i="12"/>
  <c r="D24" i="12"/>
  <c r="D16" i="12"/>
  <c r="D19" i="12"/>
  <c r="D13" i="12"/>
  <c r="D12" i="12"/>
  <c r="D10" i="12"/>
  <c r="D8" i="12" s="1"/>
  <c r="D21" i="12" l="1"/>
  <c r="D71" i="12" l="1"/>
  <c r="D11" i="12" l="1"/>
</calcChain>
</file>

<file path=xl/sharedStrings.xml><?xml version="1.0" encoding="utf-8"?>
<sst xmlns="http://schemas.openxmlformats.org/spreadsheetml/2006/main" count="1097" uniqueCount="313">
  <si>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</si>
  <si>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</si>
  <si>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</si>
  <si>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</si>
  <si>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</si>
  <si>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</si>
  <si>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</si>
  <si>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</si>
  <si>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</si>
  <si>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</si>
  <si>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</si>
  <si>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</si>
  <si>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</si>
  <si>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</si>
  <si>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</si>
  <si>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</si>
  <si>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</si>
  <si>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</si>
  <si>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</si>
  <si>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</si>
  <si>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</si>
  <si>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</si>
  <si>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</si>
  <si>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</si>
  <si>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</si>
  <si>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</si>
  <si>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</si>
  <si>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</si>
  <si>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</si>
  <si>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</si>
  <si>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</si>
  <si>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</si>
  <si>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</si>
  <si>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</si>
  <si>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</si>
  <si>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</si>
  <si>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</si>
  <si>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</si>
  <si>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</si>
  <si>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</si>
  <si>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</si>
  <si>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</si>
  <si>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</si>
  <si>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</si>
  <si>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</si>
  <si>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</si>
  <si>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</si>
  <si>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</si>
  <si>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</si>
  <si>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</si>
  <si>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</si>
  <si>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</si>
  <si>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</si>
  <si>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</si>
  <si>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</si>
  <si>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</si>
  <si>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</si>
  <si>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</si>
  <si>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</si>
  <si>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</si>
  <si>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</si>
  <si>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</si>
  <si>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</si>
  <si>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</si>
  <si>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</si>
  <si>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</si>
  <si>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</si>
  <si>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</si>
  <si>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</si>
  <si>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</si>
  <si>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</si>
  <si>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</si>
  <si>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</si>
  <si>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</si>
  <si>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</si>
  <si>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</si>
  <si>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</si>
  <si>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</si>
  <si>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</si>
  <si>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</si>
  <si>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</si>
  <si>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</si>
  <si>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</si>
  <si>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</si>
  <si>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</si>
  <si>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</si>
  <si>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</si>
  <si>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</si>
  <si>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</si>
  <si>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</si>
  <si>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</si>
  <si>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</si>
  <si>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</si>
  <si>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</si>
  <si>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</si>
  <si>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</si>
  <si>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</si>
  <si>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</si>
  <si>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</si>
  <si>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</si>
  <si>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</si>
  <si>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</si>
  <si>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</si>
  <si>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</si>
  <si>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</si>
  <si>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</si>
  <si>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</si>
  <si>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</si>
  <si>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</si>
  <si>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</si>
  <si>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</si>
  <si>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</si>
  <si>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</si>
  <si>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</si>
  <si>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</si>
  <si>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</si>
  <si>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</si>
  <si>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</si>
  <si>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</si>
  <si>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</si>
  <si>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</si>
  <si>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</si>
  <si>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</si>
  <si>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</si>
  <si>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</si>
  <si>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</si>
  <si>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</si>
  <si>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</si>
  <si>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</si>
  <si>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</si>
  <si>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</si>
  <si>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</si>
  <si>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</si>
  <si>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</si>
  <si>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</si>
  <si>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</si>
  <si>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</si>
  <si>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</si>
  <si>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</si>
  <si>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</si>
  <si>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</si>
  <si>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</si>
  <si>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</si>
  <si>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</si>
  <si>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</si>
  <si>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</si>
  <si>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</si>
  <si>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</si>
  <si>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</si>
  <si>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</si>
  <si>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</si>
  <si>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</si>
  <si>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</si>
  <si>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</si>
  <si>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</si>
  <si>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</si>
  <si>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</si>
  <si>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</si>
  <si>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</si>
  <si>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</si>
  <si>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</si>
  <si>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</si>
  <si>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</si>
  <si>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</si>
  <si>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</si>
  <si>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</si>
  <si>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</si>
  <si>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</si>
  <si>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</si>
  <si>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</si>
  <si>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</si>
  <si>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</si>
  <si>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</si>
  <si>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</si>
  <si>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</si>
  <si>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</si>
  <si>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</si>
  <si>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</si>
  <si>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</si>
  <si>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</si>
  <si>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</si>
  <si>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</si>
  <si>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</si>
  <si>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</si>
  <si>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</si>
  <si>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</si>
  <si>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</si>
  <si>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</si>
  <si>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</si>
  <si>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</si>
  <si>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</si>
  <si>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</si>
  <si>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</si>
  <si>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</si>
  <si>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</si>
  <si>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</si>
  <si>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</si>
  <si>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</si>
  <si>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</si>
  <si>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</si>
  <si>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</si>
  <si>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</si>
  <si>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</si>
  <si>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</si>
  <si>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</si>
  <si>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</si>
  <si>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</si>
  <si>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</si>
  <si>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</si>
  <si>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</si>
  <si>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</si>
  <si>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</si>
  <si>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</si>
  <si>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</si>
  <si>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</si>
  <si>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</si>
  <si>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</si>
  <si>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</si>
  <si>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</si>
  <si>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</si>
  <si>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</si>
  <si>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</si>
  <si>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</si>
  <si>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</si>
  <si>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</si>
  <si>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</si>
  <si>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</si>
  <si>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</si>
  <si>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</si>
  <si>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</si>
  <si>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</si>
  <si>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</si>
  <si>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</si>
  <si>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</si>
  <si>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</si>
  <si>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</si>
  <si>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</si>
  <si>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</si>
  <si>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</si>
  <si>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</si>
  <si>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</si>
  <si>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</si>
  <si>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</si>
  <si>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ленточный</t>
  </si>
  <si>
    <t>Панельные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</si>
  <si>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</si>
  <si>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</si>
  <si>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</si>
  <si>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</si>
  <si>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</si>
  <si>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</si>
  <si>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</si>
  <si>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</si>
  <si>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</si>
  <si>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</si>
  <si>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</si>
  <si>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</si>
  <si>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</si>
  <si>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</si>
  <si>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</si>
  <si>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</si>
  <si>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</si>
  <si>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</si>
  <si>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</si>
  <si>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</si>
  <si>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</si>
  <si>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</si>
  <si>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</si>
  <si>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</si>
  <si>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</si>
  <si>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</si>
  <si>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</si>
  <si>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</si>
  <si>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</si>
  <si>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</si>
  <si>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</si>
  <si>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</si>
  <si>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</si>
  <si>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</si>
  <si>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</si>
  <si>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</si>
  <si>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</si>
  <si>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</si>
  <si>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</si>
  <si>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</si>
  <si>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</si>
  <si>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</si>
  <si>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</si>
  <si>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</si>
  <si>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</si>
  <si>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</si>
  <si>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</si>
  <si>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</si>
  <si>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</si>
  <si>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</si>
  <si>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</si>
  <si>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</si>
  <si>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</si>
  <si>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</si>
  <si>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</si>
  <si>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</si>
  <si>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</si>
  <si>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</si>
  <si>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</si>
  <si>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</si>
  <si>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</si>
  <si>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Протокол общего собрания собственников от 22.06.2012</t>
  </si>
  <si>
    <t>Скатная</t>
  </si>
  <si>
    <t>Шифер</t>
  </si>
  <si>
    <t>Отсутствует</t>
  </si>
  <si>
    <t>г. Иркутск, ул. Лермонтова, 73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</si>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</sst>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66444.34</v>
          </cell>
          <cell r="D10">
            <v>226546.32</v>
          </cell>
          <cell r="L10">
            <v>103307.31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32573.41</v>
          </cell>
          <cell r="D10">
            <v>111061.68</v>
          </cell>
          <cell r="L10">
            <v>50645.05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36135.93</v>
          </cell>
          <cell r="L10">
            <v>75768.69</v>
          </cell>
          <cell r="M10">
            <v>61138.31</v>
          </cell>
          <cell r="Q10">
            <v>50766.31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51360.81</v>
          </cell>
          <cell r="L10">
            <v>302364.64</v>
          </cell>
          <cell r="M10">
            <v>283162.02</v>
          </cell>
          <cell r="Q10">
            <v>70563.429999999993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242079.67</v>
          </cell>
          <cell r="I10">
            <v>542727.79</v>
          </cell>
          <cell r="J10">
            <v>481777.59</v>
          </cell>
          <cell r="N10">
            <v>303029.87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I10">
            <v>45188.979999999996</v>
          </cell>
          <cell r="J10">
            <v>45188.979999999996</v>
          </cell>
          <cell r="N10">
            <v>29322.880000000001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l7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l7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sqref="A1:D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58.5" customHeight="1" x14ac:dyDescent="0.25">
      <c r="A13" s="4" t="s">
        <v>150</v>
      </c>
      <c r="B13" s="7" t="s">
        <v>52</v>
      </c>
      <c r="C13" s="5" t="s">
        <v>5</v>
      </c>
      <c r="D13" s="5" t="s">
        <v>310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1964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/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4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4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4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46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44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2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2723.1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2532.1999999999998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100.9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D25-D26-D27</f>
        <v>90.000000000000085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309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f>18*80</f>
        <v>1440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7" workbookViewId="0">
      <selection activeCell="D21" sqref="D21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1" t="s">
        <v>95</v>
      </c>
      <c r="B1" s="81"/>
      <c r="C1" s="81"/>
      <c r="D1" s="8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243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244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307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308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610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309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0</v>
      </c>
    </row>
    <row r="20" spans="1:4" s="6" customFormat="1" ht="20.100000000000001" customHeight="1" x14ac:dyDescent="0.25">
      <c r="A20" s="73" t="s">
        <v>97</v>
      </c>
      <c r="B20" s="73"/>
      <c r="C20" s="73"/>
      <c r="D20" s="73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9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300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282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300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301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7" t="s">
        <v>74</v>
      </c>
      <c r="B43" s="77"/>
      <c r="C43" s="77"/>
      <c r="D43" s="77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7" t="s">
        <v>77</v>
      </c>
      <c r="B46" s="77"/>
      <c r="C46" s="77"/>
      <c r="D46" s="77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7" t="s">
        <v>79</v>
      </c>
      <c r="B48" s="77"/>
      <c r="C48" s="77"/>
      <c r="D48" s="77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7" t="s">
        <v>81</v>
      </c>
      <c r="B50" s="77"/>
      <c r="C50" s="77"/>
      <c r="D50" s="77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3" t="s">
        <v>83</v>
      </c>
      <c r="B52" s="73"/>
      <c r="C52" s="73"/>
      <c r="D52" s="73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7" t="s">
        <v>86</v>
      </c>
      <c r="B55" s="77"/>
      <c r="C55" s="77"/>
      <c r="D55" s="77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7" t="s">
        <v>88</v>
      </c>
      <c r="B57" s="77"/>
      <c r="C57" s="77"/>
      <c r="D57" s="77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7" t="s">
        <v>90</v>
      </c>
      <c r="B59" s="77"/>
      <c r="C59" s="77"/>
      <c r="D59" s="77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7" t="s">
        <v>92</v>
      </c>
      <c r="B61" s="77"/>
      <c r="C61" s="77"/>
      <c r="D61" s="77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3" t="s">
        <v>98</v>
      </c>
      <c r="B63" s="73"/>
      <c r="C63" s="73"/>
      <c r="D63" s="73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7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299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290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299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290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9"/>
      <c r="B20" s="7" t="s">
        <v>71</v>
      </c>
      <c r="C20" s="5" t="s">
        <v>5</v>
      </c>
      <c r="D20" s="30" t="s">
        <v>262</v>
      </c>
    </row>
    <row r="21" spans="1:4" ht="30" x14ac:dyDescent="0.25">
      <c r="A21" s="79"/>
      <c r="B21" s="7" t="s">
        <v>100</v>
      </c>
      <c r="C21" s="5" t="s">
        <v>25</v>
      </c>
      <c r="D21" s="62" t="s">
        <v>299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290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9"/>
      <c r="B27" s="7" t="s">
        <v>71</v>
      </c>
      <c r="C27" s="5" t="s">
        <v>5</v>
      </c>
      <c r="D27" s="30" t="s">
        <v>262</v>
      </c>
    </row>
    <row r="28" spans="1:4" ht="30" x14ac:dyDescent="0.25">
      <c r="A28" s="79"/>
      <c r="B28" s="7" t="s">
        <v>100</v>
      </c>
      <c r="C28" s="5" t="s">
        <v>25</v>
      </c>
      <c r="D28" s="62" t="s">
        <v>299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286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290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299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290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9"/>
      <c r="B41" s="7" t="s">
        <v>71</v>
      </c>
      <c r="C41" s="5" t="s">
        <v>5</v>
      </c>
      <c r="D41" s="30" t="s">
        <v>263</v>
      </c>
    </row>
    <row r="42" spans="1:4" ht="30" x14ac:dyDescent="0.25">
      <c r="A42" s="79"/>
      <c r="B42" s="7" t="s">
        <v>100</v>
      </c>
      <c r="C42" s="5" t="s">
        <v>25</v>
      </c>
      <c r="D42" s="62" t="s">
        <v>299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290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9"/>
      <c r="B48" s="7" t="s">
        <v>71</v>
      </c>
      <c r="C48" s="5" t="s">
        <v>5</v>
      </c>
      <c r="D48" s="30" t="s">
        <v>264</v>
      </c>
    </row>
    <row r="49" spans="1:4" ht="30" x14ac:dyDescent="0.25">
      <c r="A49" s="79"/>
      <c r="B49" s="7" t="s">
        <v>100</v>
      </c>
      <c r="C49" s="5" t="s">
        <v>25</v>
      </c>
      <c r="D49" s="62" t="s">
        <v>299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290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9"/>
      <c r="B55" s="7" t="s">
        <v>71</v>
      </c>
      <c r="C55" s="5" t="s">
        <v>5</v>
      </c>
      <c r="D55" s="30" t="s">
        <v>262</v>
      </c>
    </row>
    <row r="56" spans="1:4" ht="30" x14ac:dyDescent="0.25">
      <c r="A56" s="79"/>
      <c r="B56" s="7" t="s">
        <v>100</v>
      </c>
      <c r="C56" s="5" t="s">
        <v>25</v>
      </c>
      <c r="D56" s="62" t="s">
        <v>299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290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9"/>
      <c r="B62" s="7" t="s">
        <v>71</v>
      </c>
      <c r="C62" s="5" t="s">
        <v>5</v>
      </c>
      <c r="D62" s="30" t="s">
        <v>265</v>
      </c>
    </row>
    <row r="63" spans="1:4" ht="30" x14ac:dyDescent="0.25">
      <c r="A63" s="79"/>
      <c r="B63" s="7" t="s">
        <v>100</v>
      </c>
      <c r="C63" s="5" t="s">
        <v>25</v>
      </c>
      <c r="D63" s="62" t="s">
        <v>299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290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9"/>
      <c r="B69" s="7" t="s">
        <v>71</v>
      </c>
      <c r="C69" s="5" t="s">
        <v>5</v>
      </c>
      <c r="D69" s="30" t="s">
        <v>266</v>
      </c>
    </row>
    <row r="70" spans="1:4" ht="30" x14ac:dyDescent="0.25">
      <c r="A70" s="79"/>
      <c r="B70" s="7" t="s">
        <v>100</v>
      </c>
      <c r="C70" s="5" t="s">
        <v>25</v>
      </c>
      <c r="D70" s="62" t="s">
        <v>299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290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288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299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289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290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291</v>
      </c>
    </row>
    <row r="83" spans="1:4" x14ac:dyDescent="0.25">
      <c r="A83" s="79"/>
      <c r="B83" s="7" t="s">
        <v>71</v>
      </c>
      <c r="C83" s="5" t="s">
        <v>5</v>
      </c>
      <c r="D83" s="30" t="s">
        <v>293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292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43" workbookViewId="0">
      <selection activeCell="D42" sqref="D4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273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274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272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275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284</v>
      </c>
    </row>
    <row r="23" spans="1:4" ht="31.5" x14ac:dyDescent="0.25">
      <c r="A23" s="42"/>
      <c r="B23" s="3" t="s">
        <v>107</v>
      </c>
      <c r="C23" s="5" t="s">
        <v>5</v>
      </c>
      <c r="D23" s="43" t="s">
        <v>277</v>
      </c>
    </row>
    <row r="24" spans="1:4" ht="47.25" x14ac:dyDescent="0.25">
      <c r="A24" s="42"/>
      <c r="B24" s="3" t="s">
        <v>108</v>
      </c>
      <c r="C24" s="5" t="s">
        <v>5</v>
      </c>
      <c r="D24" s="30" t="s">
        <v>278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294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2" t="s">
        <v>111</v>
      </c>
      <c r="B28" s="83"/>
      <c r="C28" s="83"/>
      <c r="D28" s="84"/>
    </row>
    <row r="29" spans="1:4" ht="63.75" thickBot="1" x14ac:dyDescent="0.3">
      <c r="A29" s="45"/>
      <c r="B29" s="46" t="s">
        <v>111</v>
      </c>
      <c r="C29" s="32" t="s">
        <v>5</v>
      </c>
      <c r="D29" s="33" t="s">
        <v>278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279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280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284</v>
      </c>
    </row>
    <row r="36" spans="1:4" ht="31.5" x14ac:dyDescent="0.25">
      <c r="A36" s="42"/>
      <c r="B36" s="3" t="s">
        <v>107</v>
      </c>
      <c r="C36" s="5" t="s">
        <v>5</v>
      </c>
      <c r="D36" s="43" t="s">
        <v>277</v>
      </c>
    </row>
    <row r="37" spans="1:4" ht="47.25" x14ac:dyDescent="0.25">
      <c r="A37" s="42"/>
      <c r="B37" s="3" t="s">
        <v>108</v>
      </c>
      <c r="C37" s="5" t="s">
        <v>5</v>
      </c>
      <c r="D37" s="30" t="s">
        <v>278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63" customHeight="1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2"/>
    </row>
    <row r="41" spans="1:4" x14ac:dyDescent="0.25">
      <c r="A41" s="82" t="s">
        <v>111</v>
      </c>
      <c r="B41" s="83"/>
      <c r="C41" s="83"/>
      <c r="D41" s="84"/>
    </row>
    <row r="42" spans="1:4" ht="63.75" thickBot="1" x14ac:dyDescent="0.3">
      <c r="A42" s="45"/>
      <c r="B42" s="46" t="s">
        <v>111</v>
      </c>
      <c r="C42" s="32" t="s">
        <v>5</v>
      </c>
      <c r="D42" s="33" t="s">
        <v>278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281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273</v>
      </c>
    </row>
    <row r="50" spans="1:4" ht="157.5" x14ac:dyDescent="0.25">
      <c r="A50" s="42"/>
      <c r="B50" s="3" t="s">
        <v>108</v>
      </c>
      <c r="C50" s="5" t="s">
        <v>5</v>
      </c>
      <c r="D50" s="30" t="s">
        <v>272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2" t="s">
        <v>111</v>
      </c>
      <c r="B54" s="83"/>
      <c r="C54" s="83"/>
      <c r="D54" s="84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272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282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283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276</v>
      </c>
    </row>
    <row r="62" spans="1:4" ht="31.5" x14ac:dyDescent="0.25">
      <c r="A62" s="42"/>
      <c r="B62" s="3" t="s">
        <v>107</v>
      </c>
      <c r="C62" s="5" t="s">
        <v>5</v>
      </c>
      <c r="D62" s="43" t="s">
        <v>273</v>
      </c>
    </row>
    <row r="63" spans="1:4" ht="157.5" x14ac:dyDescent="0.25">
      <c r="A63" s="42"/>
      <c r="B63" s="3" t="s">
        <v>108</v>
      </c>
      <c r="C63" s="5" t="s">
        <v>5</v>
      </c>
      <c r="D63" s="30" t="s">
        <v>272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311</v>
      </c>
    </row>
    <row r="66" spans="1:4" ht="76.5" x14ac:dyDescent="0.25">
      <c r="A66" s="42"/>
      <c r="B66" s="7" t="s">
        <v>193</v>
      </c>
      <c r="C66" s="5" t="s">
        <v>5</v>
      </c>
      <c r="D66" s="72" t="s">
        <v>312</v>
      </c>
    </row>
    <row r="67" spans="1:4" x14ac:dyDescent="0.25">
      <c r="A67" s="82" t="s">
        <v>111</v>
      </c>
      <c r="B67" s="83"/>
      <c r="C67" s="83"/>
      <c r="D67" s="84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7" workbookViewId="0">
      <selection activeCell="B33" sqref="B3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295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295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296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297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ht="31.5" x14ac:dyDescent="0.25">
      <c r="A14" s="78">
        <v>3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9"/>
      <c r="B15" s="7" t="s">
        <v>199</v>
      </c>
      <c r="C15" s="5" t="s">
        <v>5</v>
      </c>
      <c r="D15" s="30">
        <v>3849011544</v>
      </c>
    </row>
    <row r="16" spans="1:4" x14ac:dyDescent="0.25">
      <c r="A16" s="79"/>
      <c r="B16" s="7" t="s">
        <v>113</v>
      </c>
      <c r="C16" s="5" t="s">
        <v>5</v>
      </c>
      <c r="D16" s="30" t="s">
        <v>303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x14ac:dyDescent="0.25">
      <c r="A19" s="78">
        <v>4</v>
      </c>
      <c r="B19" s="63" t="s">
        <v>198</v>
      </c>
      <c r="C19" s="28" t="s">
        <v>5</v>
      </c>
      <c r="D19" s="29" t="s">
        <v>304</v>
      </c>
    </row>
    <row r="20" spans="1:4" x14ac:dyDescent="0.25">
      <c r="A20" s="79"/>
      <c r="B20" s="7" t="s">
        <v>199</v>
      </c>
      <c r="C20" s="5" t="s">
        <v>5</v>
      </c>
      <c r="D20" s="30">
        <v>7713076301</v>
      </c>
    </row>
    <row r="21" spans="1:4" x14ac:dyDescent="0.25">
      <c r="A21" s="79"/>
      <c r="B21" s="7" t="s">
        <v>113</v>
      </c>
      <c r="C21" s="5" t="s">
        <v>5</v>
      </c>
      <c r="D21" s="30" t="s">
        <v>305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</sheetData>
  <mergeCells count="5">
    <mergeCell ref="A19:A23"/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1" t="s">
        <v>121</v>
      </c>
      <c r="B1" s="81"/>
      <c r="C1" s="81"/>
      <c r="D1" s="8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285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8" sqref="K8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1" t="s">
        <v>124</v>
      </c>
      <c r="B1" s="81"/>
      <c r="C1" s="81"/>
      <c r="D1" s="8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306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85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71">
        <f>D10</f>
        <v>99017.75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99017.75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337608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226546.32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111061.68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189683.35+92990.04</f>
        <v>282673.39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400*2*12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292273.39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153952.35999999999</v>
      </c>
    </row>
    <row r="25" spans="1:4" s="6" customFormat="1" ht="32.25" customHeight="1" thickBot="1" x14ac:dyDescent="0.3">
      <c r="A25" s="88" t="s">
        <v>205</v>
      </c>
      <c r="B25" s="88"/>
      <c r="C25" s="88"/>
      <c r="D25" s="88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290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290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290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286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290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290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290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290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290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287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290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290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288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290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289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290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286</v>
      </c>
    </row>
    <row r="62" spans="1:4" s="6" customFormat="1" ht="32.25" customHeight="1" x14ac:dyDescent="0.25">
      <c r="A62" s="89">
        <v>13</v>
      </c>
      <c r="B62" s="52" t="s">
        <v>131</v>
      </c>
      <c r="C62" s="28" t="s">
        <v>5</v>
      </c>
      <c r="D62" s="29" t="s">
        <v>291</v>
      </c>
    </row>
    <row r="63" spans="1:4" s="6" customFormat="1" ht="32.25" customHeight="1" x14ac:dyDescent="0.25">
      <c r="A63" s="90"/>
      <c r="B63" s="57" t="s">
        <v>206</v>
      </c>
      <c r="C63" s="5" t="s">
        <v>5</v>
      </c>
      <c r="D63" s="54" t="s">
        <v>290</v>
      </c>
    </row>
    <row r="64" spans="1:4" s="6" customFormat="1" ht="32.25" customHeight="1" thickBot="1" x14ac:dyDescent="0.3">
      <c r="A64" s="91"/>
      <c r="B64" s="55" t="s">
        <v>207</v>
      </c>
      <c r="C64" s="32" t="s">
        <v>5</v>
      </c>
      <c r="D64" s="33" t="s">
        <v>292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396020.75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[3]TDSheet!$C$10+[4]TDSheet!$C$10+[5]TDSheet!$C$10+[1]TDSheet!$C$10</f>
        <v>396020.75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66">
        <f>D76</f>
        <v>453682.49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</f>
        <v>453682.49</v>
      </c>
    </row>
    <row r="77" spans="1:4" ht="16.5" thickBot="1" x14ac:dyDescent="0.3">
      <c r="A77" s="88" t="s">
        <v>215</v>
      </c>
      <c r="B77" s="88"/>
      <c r="C77" s="88"/>
      <c r="D77" s="88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281</v>
      </c>
    </row>
    <row r="79" spans="1:4" x14ac:dyDescent="0.25">
      <c r="A79" s="79"/>
      <c r="B79" s="19" t="s">
        <v>71</v>
      </c>
      <c r="C79" s="5" t="s">
        <v>5</v>
      </c>
      <c r="D79" s="54" t="s">
        <v>264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>
        <f>[3]TDSheet!$L$10</f>
        <v>75768.69</v>
      </c>
    </row>
    <row r="82" spans="1:4" x14ac:dyDescent="0.25">
      <c r="A82" s="79"/>
      <c r="B82" s="9" t="s">
        <v>218</v>
      </c>
      <c r="C82" s="5" t="s">
        <v>25</v>
      </c>
      <c r="D82" s="70">
        <f>[3]TDSheet!$M$10</f>
        <v>61138.31</v>
      </c>
    </row>
    <row r="83" spans="1:4" x14ac:dyDescent="0.25">
      <c r="A83" s="79"/>
      <c r="B83" s="9" t="s">
        <v>219</v>
      </c>
      <c r="C83" s="5" t="s">
        <v>25</v>
      </c>
      <c r="D83" s="70">
        <f>D81-D82</f>
        <v>14630.380000000005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9"/>
      <c r="B89" s="19" t="s">
        <v>71</v>
      </c>
      <c r="C89" s="5" t="s">
        <v>5</v>
      </c>
      <c r="D89" s="54" t="s">
        <v>264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>
        <f>[6]TDSheet!$I$10</f>
        <v>45188.979999999996</v>
      </c>
    </row>
    <row r="92" spans="1:4" x14ac:dyDescent="0.25">
      <c r="A92" s="79"/>
      <c r="B92" s="9" t="s">
        <v>218</v>
      </c>
      <c r="C92" s="5" t="s">
        <v>25</v>
      </c>
      <c r="D92" s="70">
        <f>[6]TDSheet!$J$10</f>
        <v>45188.979999999996</v>
      </c>
    </row>
    <row r="93" spans="1:4" x14ac:dyDescent="0.25">
      <c r="A93" s="79"/>
      <c r="B93" s="9" t="s">
        <v>219</v>
      </c>
      <c r="C93" s="5" t="s">
        <v>25</v>
      </c>
      <c r="D93" s="70">
        <v>0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275</v>
      </c>
    </row>
    <row r="99" spans="1:4" x14ac:dyDescent="0.25">
      <c r="A99" s="79"/>
      <c r="B99" s="19" t="s">
        <v>71</v>
      </c>
      <c r="C99" s="5" t="s">
        <v>5</v>
      </c>
      <c r="D99" s="54" t="s">
        <v>264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>
        <f>[4]TDSheet!$L$10</f>
        <v>302364.64</v>
      </c>
    </row>
    <row r="102" spans="1:4" x14ac:dyDescent="0.25">
      <c r="A102" s="79"/>
      <c r="B102" s="9" t="s">
        <v>218</v>
      </c>
      <c r="C102" s="5" t="s">
        <v>25</v>
      </c>
      <c r="D102" s="70">
        <f>[4]TDSheet!$M$10</f>
        <v>283162.02</v>
      </c>
    </row>
    <row r="103" spans="1:4" x14ac:dyDescent="0.25">
      <c r="A103" s="79"/>
      <c r="B103" s="9" t="s">
        <v>219</v>
      </c>
      <c r="C103" s="5" t="s">
        <v>25</v>
      </c>
      <c r="D103" s="70">
        <f>D101-D102</f>
        <v>19202.619999999995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279</v>
      </c>
    </row>
    <row r="109" spans="1:4" x14ac:dyDescent="0.25">
      <c r="A109" s="79"/>
      <c r="B109" s="19" t="s">
        <v>71</v>
      </c>
      <c r="C109" s="5" t="s">
        <v>5</v>
      </c>
      <c r="D109" s="54" t="s">
        <v>280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>
        <f>[5]TDSheet!$I$10</f>
        <v>542727.79</v>
      </c>
    </row>
    <row r="112" spans="1:4" x14ac:dyDescent="0.25">
      <c r="A112" s="79"/>
      <c r="B112" s="9" t="s">
        <v>218</v>
      </c>
      <c r="C112" s="5" t="s">
        <v>25</v>
      </c>
      <c r="D112" s="70">
        <f>[5]TDSheet!$J$10</f>
        <v>481777.59</v>
      </c>
    </row>
    <row r="113" spans="1:4" x14ac:dyDescent="0.25">
      <c r="A113" s="79"/>
      <c r="B113" s="9" t="s">
        <v>219</v>
      </c>
      <c r="C113" s="5" t="s">
        <v>25</v>
      </c>
      <c r="D113" s="70">
        <f>D111-D112</f>
        <v>60950.200000000012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87" t="s">
        <v>224</v>
      </c>
      <c r="B118" s="87"/>
      <c r="C118" s="87"/>
      <c r="D118" s="87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3" t="s">
        <v>225</v>
      </c>
      <c r="B123" s="73"/>
      <c r="C123" s="73"/>
      <c r="D123" s="73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2015-04-18T09:19:05Z</dcterms:modified>
</cp:coreProperties>
</file>