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51" i="12" l="1"/>
  <c r="F77" i="12" l="1"/>
  <c r="D34" i="12" l="1"/>
  <c r="D38" i="12" l="1"/>
  <c r="D35" i="12"/>
  <c r="D50" i="12" l="1"/>
  <c r="D49" i="12"/>
  <c r="D39" i="12" l="1"/>
  <c r="D33" i="12"/>
  <c r="D43" i="12" l="1"/>
  <c r="D44" i="12" s="1"/>
  <c r="D45" i="12" s="1"/>
  <c r="D22" i="5"/>
  <c r="D22" i="12" l="1"/>
  <c r="D8" i="12"/>
  <c r="D28" i="5" l="1"/>
  <c r="D11" i="12" l="1"/>
  <c r="D25" i="12" s="1"/>
</calcChain>
</file>

<file path=xl/sharedStrings.xml><?xml version="1.0" encoding="utf-8"?>
<sst xmlns="http://schemas.openxmlformats.org/spreadsheetml/2006/main" count="1030" uniqueCount="367">
  <si>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</si>
  <si>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</si>
  <si>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</si>
  <si>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</si>
  <si>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</si>
  <si>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</si>
  <si>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</si>
  <si>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</si>
  <si>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</si>
  <si>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</si>
  <si>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</si>
  <si>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</si>
  <si>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</si>
  <si>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</si>
  <si>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</si>
  <si>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</si>
  <si>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</si>
  <si>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</si>
  <si>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</si>
  <si>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</si>
  <si>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</si>
  <si>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</si>
  <si>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</si>
  <si>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</si>
  <si>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</si>
  <si>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</si>
  <si>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</si>
  <si>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</si>
  <si>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</si>
  <si>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</si>
  <si>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</si>
  <si>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</si>
  <si>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</si>
  <si>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</si>
  <si>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</si>
  <si>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</si>
  <si>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</si>
  <si>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</si>
  <si>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</si>
  <si>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</si>
  <si>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</si>
  <si>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</si>
  <si>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</si>
  <si>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</si>
  <si>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</si>
  <si>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</si>
  <si>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</si>
  <si>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</si>
  <si>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</si>
  <si>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</si>
  <si>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</si>
  <si>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</si>
  <si>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</si>
  <si>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</si>
  <si>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</si>
  <si>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</si>
  <si>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</si>
  <si>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</si>
  <si>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</si>
  <si>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</si>
  <si>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</si>
  <si>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</si>
  <si>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</si>
  <si>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</si>
  <si>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</si>
  <si>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</si>
  <si>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</si>
  <si>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</si>
  <si>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</si>
  <si>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</si>
  <si>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</si>
  <si>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</si>
  <si>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</si>
  <si>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</si>
  <si>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</si>
  <si>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</si>
  <si>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</si>
  <si>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</si>
  <si>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</si>
  <si>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</si>
  <si>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</si>
  <si>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</si>
  <si>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</si>
  <si>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</si>
  <si>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</si>
  <si>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</si>
  <si>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</si>
  <si>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</si>
  <si>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</si>
  <si>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</si>
  <si>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</si>
  <si>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</si>
  <si>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</si>
  <si>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</si>
  <si>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</si>
  <si>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</si>
  <si>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</si>
  <si>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</si>
  <si>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</si>
  <si>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</si>
  <si>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</si>
  <si>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</si>
  <si>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</si>
  <si>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</si>
  <si>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</si>
  <si>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</si>
  <si>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</si>
  <si>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</si>
  <si>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</si>
  <si>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</si>
  <si>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</si>
  <si>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</si>
  <si>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</si>
  <si>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</si>
  <si>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</si>
  <si>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</si>
  <si>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</si>
  <si>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</si>
  <si>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</si>
  <si>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</si>
  <si>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</si>
  <si>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</si>
  <si>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</si>
  <si>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</si>
  <si>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</si>
  <si>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</si>
  <si>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</si>
  <si>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</si>
  <si>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</si>
  <si>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</si>
  <si>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</si>
  <si>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</si>
  <si>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</si>
  <si>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</si>
  <si>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</si>
  <si>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</si>
  <si>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</si>
  <si>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</si>
  <si>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</si>
  <si>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</si>
  <si>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</si>
  <si>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</si>
  <si>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</si>
  <si>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</si>
  <si>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</si>
  <si>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</si>
  <si>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</si>
  <si>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</si>
  <si>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</si>
  <si>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</si>
  <si>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</si>
  <si>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</si>
  <si>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</si>
  <si>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</si>
  <si>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</si>
  <si>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</si>
  <si>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</si>
  <si>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</si>
  <si>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</si>
  <si>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</si>
  <si>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</si>
  <si>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</si>
  <si>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</si>
  <si>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</si>
  <si>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</si>
  <si>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</si>
  <si>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</si>
  <si>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</si>
  <si>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</si>
  <si>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</si>
  <si>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</si>
  <si>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</si>
  <si>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</si>
  <si>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</si>
  <si>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</si>
  <si>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</si>
  <si>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</si>
  <si>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</si>
  <si>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</si>
  <si>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</si>
  <si>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</si>
  <si>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</si>
  <si>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</si>
  <si>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</si>
  <si>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</si>
  <si>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</si>
  <si>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</si>
  <si>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</si>
  <si>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</si>
  <si>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</si>
  <si>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</si>
  <si>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</si>
  <si>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</si>
  <si>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</si>
  <si>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</si>
  <si>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</si>
  <si>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</si>
  <si>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</si>
  <si>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</si>
  <si>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</si>
  <si>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</si>
  <si>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</si>
  <si>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</si>
  <si>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</si>
  <si>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</si>
  <si>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</si>
  <si>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</si>
  <si>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</si>
  <si>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</si>
  <si>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</si>
  <si>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</si>
  <si>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</si>
  <si>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</si>
  <si>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</si>
  <si>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</si>
  <si>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</si>
  <si>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</si>
  <si>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</si>
  <si>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</si>
  <si>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</si>
  <si>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</si>
  <si>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</si>
  <si>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</si>
  <si>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</si>
  <si>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</si>
  <si>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</si>
  <si>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</si>
  <si>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</si>
  <si>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</si>
  <si>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</si>
  <si>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</si>
  <si>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</si>
  <si>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</si>
  <si>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</si>
  <si>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</si>
  <si>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</si>
  <si>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</si>
  <si>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</si>
  <si>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</si>
  <si>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</si>
  <si>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</si>
  <si>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</si>
  <si>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</si>
  <si>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</si>
  <si>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</si>
  <si>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</si>
  <si>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</si>
  <si>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</si>
  <si>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</si>
  <si>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</si>
  <si>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</si>
  <si>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</si>
  <si>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</si>
  <si>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</si>
  <si>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</si>
  <si>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</si>
  <si>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</si>
  <si>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</si>
  <si>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</si>
  <si>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</si>
  <si>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</si>
  <si>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</si>
  <si>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</si>
  <si>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</si>
  <si>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</si>
  <si>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</si>
  <si>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</si>
  <si>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</si>
  <si>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</si>
  <si>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</si>
  <si>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</si>
  <si>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</si>
  <si>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</si>
  <si>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</si>
  <si>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</si>
  <si>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</si>
  <si>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</si>
  <si>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</si>
  <si>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</si>
  <si>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</si>
  <si>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</si>
  <si>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</si>
  <si>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</si>
  <si>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</si>
  <si>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</si>
  <si>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</si>
  <si>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</si>
  <si>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</si>
  <si>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</si>
  <si>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</si>
  <si>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</si>
  <si>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</si>
  <si>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</si>
  <si>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</si>
  <si>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</si>
  <si>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</si>
  <si>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</si>
  <si>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</si>
  <si>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</si>
  <si>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</si>
  <si>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</si>
  <si>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</si>
  <si>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</si>
  <si>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</si>
  <si>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</si>
  <si>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</si>
  <si>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</si>
  <si>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</si>
  <si>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</si>
  <si>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</si>
  <si>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</si>
  <si>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</si>
  <si>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</si>
  <si>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</si>
  <si>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</si>
  <si>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</si>
  <si>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</si>
  <si>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</si>
  <si>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</si>
  <si>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</si>
  <si>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</si>
  <si>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</si>
  <si>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</si>
  <si>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</si>
  <si>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Ежеквартально</t>
  </si>
  <si>
    <t>Содержание лифтового оборудования</t>
  </si>
  <si>
    <t xml:space="preserve">Прочие расходы (договора управления,канцтовары и т. д.), </t>
  </si>
  <si>
    <t>Непредвиденные расходы:</t>
  </si>
  <si>
    <t>Печать наклеек</t>
  </si>
  <si>
    <t>Замена замков на входных дверях подвала</t>
  </si>
  <si>
    <t>Текущий ремонт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</si>
  <si>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</si>
  <si>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</si>
  <si>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</si>
  <si>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</si>
  <si>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</si>
  <si>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</si>
  <si>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</si>
  <si>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20.9</t>
  </si>
  <si>
    <t xml:space="preserve"> 20.10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</si>
  <si>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</si>
  <si>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</si>
  <si>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</si>
  <si>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</si>
  <si>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</si>
  <si>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</si>
  <si>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</si>
  <si>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</si>
  <si>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Форма 2.8. Отчет об исполнении                                                       ООО "УК "Прибайкальская" договора управления смет доходов и расходов МКД м-на Университетский, 8</t>
  </si>
  <si>
    <t>5124 руб в месяц</t>
  </si>
  <si>
    <t>5632 руб. в месяц</t>
  </si>
  <si>
    <t xml:space="preserve">квитанции по квартплате 135 руб.                      Договора управления 5150 руб.                       </t>
  </si>
  <si>
    <t>наклейки на ящики показаний приборов учета 3шт. Логотипы 3 шт.</t>
  </si>
  <si>
    <t>3 шт.</t>
  </si>
  <si>
    <t>Усановка ящиков для показаний приборов учета</t>
  </si>
  <si>
    <t>Вознаграждение управляющей организации</t>
  </si>
  <si>
    <t>Итого расходы по статье содержание</t>
  </si>
  <si>
    <t>Итого расходы по статье текущий ремонт</t>
  </si>
  <si>
    <t>по договору 5850 руб. за один лифт</t>
  </si>
  <si>
    <t xml:space="preserve">  </t>
  </si>
  <si>
    <t>Остаток средст по статье содержание за 2014 г.("-" перерасход)</t>
  </si>
  <si>
    <t>Остаток средств на конец периода  по статье текущий ремонтс учетом остатков 2014 г.</t>
  </si>
  <si>
    <t xml:space="preserve"> 20.20</t>
  </si>
  <si>
    <t xml:space="preserve"> 20.21</t>
  </si>
  <si>
    <t xml:space="preserve"> 20.22</t>
  </si>
  <si>
    <t xml:space="preserve"> 20.23</t>
  </si>
  <si>
    <t>Остаток средст по статье текущий ремонтза 2014 г.("-" перерасход)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</si>
</sst>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 wrapText="1"/>
    </xf>
    <xf numFmtId="4" fontId="1" fillId="0" borderId="0" xfId="0" applyNumberFormat="1" applyFont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6"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1" t="s">
        <v>132</v>
      </c>
      <c r="B1" s="81"/>
      <c r="C1" s="81"/>
      <c r="D1" s="81"/>
    </row>
    <row r="2" spans="1:4" s="14" customFormat="1" x14ac:dyDescent="0.25"/>
    <row r="3" spans="1:4" s="14" customFormat="1" x14ac:dyDescent="0.25">
      <c r="A3" s="82" t="s">
        <v>14</v>
      </c>
      <c r="B3" s="82"/>
      <c r="C3" s="82"/>
      <c r="D3" s="8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0" t="s">
        <v>15</v>
      </c>
      <c r="B7" s="80"/>
      <c r="C7" s="80"/>
      <c r="D7" s="8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219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80" t="s">
        <v>39</v>
      </c>
      <c r="B10" s="80"/>
      <c r="C10" s="80"/>
      <c r="D10" s="8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220</v>
      </c>
    </row>
    <row r="12" spans="1:4" s="6" customFormat="1" ht="30" customHeight="1" x14ac:dyDescent="0.25">
      <c r="A12" s="80" t="s">
        <v>19</v>
      </c>
      <c r="B12" s="80"/>
      <c r="C12" s="80"/>
      <c r="D12" s="80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300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221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297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231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0" t="s">
        <v>30</v>
      </c>
      <c r="B37" s="80"/>
      <c r="C37" s="80"/>
      <c r="D37" s="8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6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9" t="s">
        <v>83</v>
      </c>
      <c r="B1" s="89"/>
      <c r="C1" s="89"/>
      <c r="D1" s="8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80" t="s">
        <v>41</v>
      </c>
      <c r="B5" s="80"/>
      <c r="C5" s="80"/>
      <c r="D5" s="8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80" t="s">
        <v>173</v>
      </c>
      <c r="B7" s="80"/>
      <c r="C7" s="80"/>
      <c r="D7" s="8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233</v>
      </c>
    </row>
    <row r="10" spans="1:4" s="6" customFormat="1" ht="20.100000000000001" customHeight="1" x14ac:dyDescent="0.25">
      <c r="A10" s="80" t="s">
        <v>84</v>
      </c>
      <c r="B10" s="80"/>
      <c r="C10" s="80"/>
      <c r="D10" s="8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83" t="s">
        <v>44</v>
      </c>
      <c r="B12" s="83"/>
      <c r="C12" s="83"/>
      <c r="D12" s="8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83" t="s">
        <v>47</v>
      </c>
      <c r="B15" s="83"/>
      <c r="C15" s="83"/>
      <c r="D15" s="8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80" t="s">
        <v>49</v>
      </c>
      <c r="B17" s="80"/>
      <c r="C17" s="80"/>
      <c r="D17" s="8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87" t="s">
        <v>85</v>
      </c>
      <c r="B20" s="87"/>
      <c r="C20" s="87"/>
      <c r="D20" s="87"/>
    </row>
    <row r="21" spans="1:4" s="6" customFormat="1" ht="20.100000000000001" customHeight="1" x14ac:dyDescent="0.25">
      <c r="A21" s="84" t="s">
        <v>146</v>
      </c>
      <c r="B21" s="57" t="s">
        <v>52</v>
      </c>
      <c r="C21" s="28" t="s">
        <v>5</v>
      </c>
      <c r="D21" s="29">
        <v>1</v>
      </c>
    </row>
    <row r="22" spans="1:4" s="6" customFormat="1" ht="20.100000000000001" customHeight="1" x14ac:dyDescent="0.25">
      <c r="A22" s="85"/>
      <c r="B22" s="3" t="s">
        <v>53</v>
      </c>
      <c r="C22" s="5" t="s">
        <v>5</v>
      </c>
      <c r="D22" s="52" t="s">
        <v>287</v>
      </c>
    </row>
    <row r="23" spans="1:4" s="6" customFormat="1" ht="20.100000000000001" customHeight="1" thickBot="1" x14ac:dyDescent="0.3">
      <c r="A23" s="86"/>
      <c r="B23" s="46" t="s">
        <v>54</v>
      </c>
      <c r="C23" s="32" t="s">
        <v>5</v>
      </c>
      <c r="D23" s="33">
        <v>1988</v>
      </c>
    </row>
    <row r="24" spans="1:4" s="6" customFormat="1" ht="20.100000000000001" customHeight="1" x14ac:dyDescent="0.25">
      <c r="A24" s="84">
        <v>12</v>
      </c>
      <c r="B24" s="57" t="s">
        <v>52</v>
      </c>
      <c r="C24" s="28" t="s">
        <v>5</v>
      </c>
      <c r="D24" s="29">
        <v>2</v>
      </c>
    </row>
    <row r="25" spans="1:4" s="6" customFormat="1" ht="20.100000000000001" customHeight="1" x14ac:dyDescent="0.25">
      <c r="A25" s="85"/>
      <c r="B25" s="3" t="s">
        <v>53</v>
      </c>
      <c r="C25" s="5" t="s">
        <v>5</v>
      </c>
      <c r="D25" s="52" t="s">
        <v>287</v>
      </c>
    </row>
    <row r="26" spans="1:4" s="6" customFormat="1" ht="20.100000000000001" customHeight="1" thickBot="1" x14ac:dyDescent="0.3">
      <c r="A26" s="85"/>
      <c r="B26" s="61" t="s">
        <v>54</v>
      </c>
      <c r="C26" s="26" t="s">
        <v>5</v>
      </c>
      <c r="D26" s="33">
        <v>1988</v>
      </c>
    </row>
    <row r="27" spans="1:4" s="6" customFormat="1" ht="20.100000000000001" customHeight="1" x14ac:dyDescent="0.25">
      <c r="A27" s="84">
        <v>13</v>
      </c>
      <c r="B27" s="57" t="s">
        <v>52</v>
      </c>
      <c r="C27" s="28" t="s">
        <v>5</v>
      </c>
      <c r="D27" s="29">
        <v>3</v>
      </c>
    </row>
    <row r="28" spans="1:4" s="6" customFormat="1" ht="20.100000000000001" customHeight="1" x14ac:dyDescent="0.25">
      <c r="A28" s="85"/>
      <c r="B28" s="3" t="s">
        <v>53</v>
      </c>
      <c r="C28" s="5" t="s">
        <v>5</v>
      </c>
      <c r="D28" s="52" t="s">
        <v>287</v>
      </c>
    </row>
    <row r="29" spans="1:4" s="6" customFormat="1" ht="20.100000000000001" customHeight="1" thickBot="1" x14ac:dyDescent="0.3">
      <c r="A29" s="85"/>
      <c r="B29" s="61" t="s">
        <v>54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88" t="s">
        <v>55</v>
      </c>
      <c r="B30" s="88"/>
      <c r="C30" s="88"/>
      <c r="D30" s="88"/>
    </row>
    <row r="31" spans="1:4" s="6" customFormat="1" ht="20.100000000000001" customHeight="1" x14ac:dyDescent="0.25">
      <c r="A31" s="84">
        <v>13</v>
      </c>
      <c r="B31" s="57" t="s">
        <v>56</v>
      </c>
      <c r="C31" s="28" t="s">
        <v>5</v>
      </c>
      <c r="D31" s="29" t="s">
        <v>289</v>
      </c>
    </row>
    <row r="32" spans="1:4" s="6" customFormat="1" ht="36" customHeight="1" x14ac:dyDescent="0.25">
      <c r="A32" s="85"/>
      <c r="B32" s="7" t="s">
        <v>57</v>
      </c>
      <c r="C32" s="5" t="s">
        <v>5</v>
      </c>
      <c r="D32" s="30" t="s">
        <v>301</v>
      </c>
    </row>
    <row r="33" spans="1:4" s="6" customFormat="1" ht="36.75" customHeight="1" x14ac:dyDescent="0.25">
      <c r="A33" s="85"/>
      <c r="B33" s="3" t="s">
        <v>58</v>
      </c>
      <c r="C33" s="5" t="s">
        <v>5</v>
      </c>
      <c r="D33" s="52"/>
    </row>
    <row r="34" spans="1:4" s="6" customFormat="1" ht="20.100000000000001" customHeight="1" x14ac:dyDescent="0.25">
      <c r="A34" s="85"/>
      <c r="B34" s="3" t="s">
        <v>59</v>
      </c>
      <c r="C34" s="5" t="s">
        <v>5</v>
      </c>
      <c r="D34" s="52" t="s">
        <v>290</v>
      </c>
    </row>
    <row r="35" spans="1:4" s="6" customFormat="1" ht="20.100000000000001" customHeight="1" x14ac:dyDescent="0.25">
      <c r="A35" s="85"/>
      <c r="B35" s="3" t="s">
        <v>60</v>
      </c>
      <c r="C35" s="5" t="s">
        <v>5</v>
      </c>
      <c r="D35" s="44"/>
    </row>
    <row r="36" spans="1:4" s="6" customFormat="1" ht="20.100000000000001" customHeight="1" thickBot="1" x14ac:dyDescent="0.3">
      <c r="A36" s="86"/>
      <c r="B36" s="60" t="s">
        <v>61</v>
      </c>
      <c r="C36" s="32" t="s">
        <v>5</v>
      </c>
      <c r="D36" s="38"/>
    </row>
    <row r="37" spans="1:4" ht="15.75" customHeight="1" x14ac:dyDescent="0.25">
      <c r="A37" s="84">
        <v>14</v>
      </c>
      <c r="B37" s="57" t="s">
        <v>56</v>
      </c>
      <c r="C37" s="28" t="s">
        <v>5</v>
      </c>
      <c r="D37" s="29" t="s">
        <v>257</v>
      </c>
    </row>
    <row r="38" spans="1:4" ht="47.25" x14ac:dyDescent="0.25">
      <c r="A38" s="85"/>
      <c r="B38" s="7" t="s">
        <v>57</v>
      </c>
      <c r="C38" s="5" t="s">
        <v>5</v>
      </c>
      <c r="D38" s="30" t="s">
        <v>301</v>
      </c>
    </row>
    <row r="39" spans="1:4" x14ac:dyDescent="0.25">
      <c r="A39" s="85"/>
      <c r="B39" s="3" t="s">
        <v>58</v>
      </c>
      <c r="C39" s="5" t="s">
        <v>5</v>
      </c>
      <c r="D39" s="52"/>
    </row>
    <row r="40" spans="1:4" ht="15.75" customHeight="1" x14ac:dyDescent="0.25">
      <c r="A40" s="85"/>
      <c r="B40" s="3" t="s">
        <v>59</v>
      </c>
      <c r="C40" s="5" t="s">
        <v>5</v>
      </c>
      <c r="D40" s="52" t="s">
        <v>290</v>
      </c>
    </row>
    <row r="41" spans="1:4" x14ac:dyDescent="0.25">
      <c r="A41" s="85"/>
      <c r="B41" s="3" t="s">
        <v>60</v>
      </c>
      <c r="C41" s="5" t="s">
        <v>5</v>
      </c>
      <c r="D41" s="44"/>
    </row>
    <row r="42" spans="1:4" ht="15.75" customHeight="1" thickBot="1" x14ac:dyDescent="0.3">
      <c r="A42" s="86"/>
      <c r="B42" s="60" t="s">
        <v>61</v>
      </c>
      <c r="C42" s="32" t="s">
        <v>5</v>
      </c>
      <c r="D42" s="38"/>
    </row>
    <row r="43" spans="1:4" x14ac:dyDescent="0.25">
      <c r="A43" s="84">
        <v>15</v>
      </c>
      <c r="B43" s="57" t="s">
        <v>56</v>
      </c>
      <c r="C43" s="28" t="s">
        <v>5</v>
      </c>
      <c r="D43" s="29" t="s">
        <v>268</v>
      </c>
    </row>
    <row r="44" spans="1:4" ht="15.75" customHeight="1" x14ac:dyDescent="0.25">
      <c r="A44" s="85"/>
      <c r="B44" s="7" t="s">
        <v>57</v>
      </c>
      <c r="C44" s="5" t="s">
        <v>5</v>
      </c>
      <c r="D44" s="30" t="s">
        <v>301</v>
      </c>
    </row>
    <row r="45" spans="1:4" x14ac:dyDescent="0.25">
      <c r="A45" s="85"/>
      <c r="B45" s="3" t="s">
        <v>58</v>
      </c>
      <c r="C45" s="5" t="s">
        <v>5</v>
      </c>
      <c r="D45" s="52"/>
    </row>
    <row r="46" spans="1:4" ht="15.75" customHeight="1" x14ac:dyDescent="0.25">
      <c r="A46" s="85"/>
      <c r="B46" s="3" t="s">
        <v>59</v>
      </c>
      <c r="C46" s="5" t="s">
        <v>5</v>
      </c>
      <c r="D46" s="52" t="s">
        <v>290</v>
      </c>
    </row>
    <row r="47" spans="1:4" x14ac:dyDescent="0.25">
      <c r="A47" s="85"/>
      <c r="B47" s="3" t="s">
        <v>60</v>
      </c>
      <c r="C47" s="5" t="s">
        <v>5</v>
      </c>
      <c r="D47" s="44"/>
    </row>
    <row r="48" spans="1:4" ht="15.75" customHeight="1" thickBot="1" x14ac:dyDescent="0.3">
      <c r="A48" s="86"/>
      <c r="B48" s="60" t="s">
        <v>61</v>
      </c>
      <c r="C48" s="32" t="s">
        <v>5</v>
      </c>
      <c r="D48" s="38"/>
    </row>
    <row r="49" spans="1:4" ht="15.75" customHeight="1" x14ac:dyDescent="0.25">
      <c r="A49" s="83" t="s">
        <v>62</v>
      </c>
      <c r="B49" s="83"/>
      <c r="C49" s="83"/>
      <c r="D49" s="83"/>
    </row>
    <row r="50" spans="1:4" x14ac:dyDescent="0.25">
      <c r="A50" s="4">
        <v>17</v>
      </c>
      <c r="B50" s="7" t="s">
        <v>63</v>
      </c>
      <c r="C50" s="5" t="s">
        <v>5</v>
      </c>
      <c r="D50" s="5" t="s">
        <v>228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83" t="s">
        <v>65</v>
      </c>
      <c r="B52" s="83"/>
      <c r="C52" s="83"/>
      <c r="D52" s="83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228</v>
      </c>
    </row>
    <row r="54" spans="1:4" x14ac:dyDescent="0.25">
      <c r="A54" s="83" t="s">
        <v>67</v>
      </c>
      <c r="B54" s="83"/>
      <c r="C54" s="83"/>
      <c r="D54" s="83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236</v>
      </c>
    </row>
    <row r="56" spans="1:4" x14ac:dyDescent="0.25">
      <c r="A56" s="83" t="s">
        <v>69</v>
      </c>
      <c r="B56" s="83"/>
      <c r="C56" s="83"/>
      <c r="D56" s="83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227</v>
      </c>
    </row>
    <row r="58" spans="1:4" x14ac:dyDescent="0.25">
      <c r="A58" s="80" t="s">
        <v>71</v>
      </c>
      <c r="B58" s="80"/>
      <c r="C58" s="80"/>
      <c r="D58" s="80"/>
    </row>
    <row r="59" spans="1:4" x14ac:dyDescent="0.25">
      <c r="A59" s="4">
        <v>22</v>
      </c>
      <c r="B59" s="7" t="s">
        <v>72</v>
      </c>
      <c r="C59" s="5" t="s">
        <v>5</v>
      </c>
      <c r="D59" s="8" t="s">
        <v>227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83" t="s">
        <v>74</v>
      </c>
      <c r="B61" s="83"/>
      <c r="C61" s="83"/>
      <c r="D61" s="83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226</v>
      </c>
    </row>
    <row r="63" spans="1:4" x14ac:dyDescent="0.25">
      <c r="A63" s="83" t="s">
        <v>76</v>
      </c>
      <c r="B63" s="83"/>
      <c r="C63" s="83"/>
      <c r="D63" s="83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4" t="s">
        <v>237</v>
      </c>
    </row>
    <row r="65" spans="1:4" x14ac:dyDescent="0.25">
      <c r="A65" s="83" t="s">
        <v>78</v>
      </c>
      <c r="B65" s="83"/>
      <c r="C65" s="83"/>
      <c r="D65" s="83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226</v>
      </c>
    </row>
    <row r="67" spans="1:4" x14ac:dyDescent="0.25">
      <c r="A67" s="83" t="s">
        <v>80</v>
      </c>
      <c r="B67" s="83"/>
      <c r="C67" s="83"/>
      <c r="D67" s="83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238</v>
      </c>
    </row>
    <row r="69" spans="1:4" x14ac:dyDescent="0.25">
      <c r="A69" s="80" t="s">
        <v>86</v>
      </c>
      <c r="B69" s="80"/>
      <c r="C69" s="80"/>
      <c r="D69" s="80"/>
    </row>
    <row r="70" spans="1:4" x14ac:dyDescent="0.25">
      <c r="A70" s="4">
        <v>28</v>
      </c>
      <c r="B70" s="3" t="s">
        <v>82</v>
      </c>
      <c r="C70" s="5" t="s">
        <v>5</v>
      </c>
      <c r="D70" s="5" t="s">
        <v>226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8" zoomScaleNormal="100" workbookViewId="0">
      <selection activeCell="D5" sqref="D5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1" t="s">
        <v>90</v>
      </c>
      <c r="B1" s="81"/>
      <c r="C1" s="81"/>
      <c r="D1" s="8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42460</v>
      </c>
    </row>
    <row r="5" spans="1:4" s="6" customFormat="1" ht="51.75" customHeight="1" x14ac:dyDescent="0.25">
      <c r="A5" s="84">
        <v>1</v>
      </c>
      <c r="B5" s="27" t="s">
        <v>87</v>
      </c>
      <c r="C5" s="28" t="s">
        <v>5</v>
      </c>
      <c r="D5" s="29" t="s">
        <v>239</v>
      </c>
    </row>
    <row r="6" spans="1:4" s="6" customFormat="1" ht="20.100000000000001" customHeight="1" x14ac:dyDescent="0.25">
      <c r="A6" s="85"/>
      <c r="B6" s="7" t="s">
        <v>59</v>
      </c>
      <c r="C6" s="5" t="s">
        <v>5</v>
      </c>
      <c r="D6" s="30" t="s">
        <v>240</v>
      </c>
    </row>
    <row r="7" spans="1:4" s="6" customFormat="1" ht="36.75" customHeight="1" x14ac:dyDescent="0.25">
      <c r="A7" s="85"/>
      <c r="B7" s="7" t="s">
        <v>88</v>
      </c>
      <c r="C7" s="5" t="s">
        <v>13</v>
      </c>
      <c r="D7" s="55" t="s">
        <v>286</v>
      </c>
    </row>
    <row r="8" spans="1:4" s="6" customFormat="1" ht="32.25" customHeight="1" x14ac:dyDescent="0.25">
      <c r="A8" s="85"/>
      <c r="B8" s="3" t="s">
        <v>175</v>
      </c>
      <c r="C8" s="5" t="s">
        <v>5</v>
      </c>
      <c r="D8" s="30"/>
    </row>
    <row r="9" spans="1:4" s="6" customFormat="1" ht="34.5" customHeight="1" x14ac:dyDescent="0.25">
      <c r="A9" s="85"/>
      <c r="B9" s="3" t="s">
        <v>176</v>
      </c>
      <c r="C9" s="5" t="s">
        <v>5</v>
      </c>
      <c r="D9" s="30" t="s">
        <v>17</v>
      </c>
    </row>
    <row r="10" spans="1:4" s="6" customFormat="1" ht="20.100000000000001" customHeight="1" x14ac:dyDescent="0.25">
      <c r="A10" s="85"/>
      <c r="B10" s="3" t="s">
        <v>177</v>
      </c>
      <c r="C10" s="5" t="s">
        <v>5</v>
      </c>
      <c r="D10" s="30" t="s">
        <v>255</v>
      </c>
    </row>
    <row r="11" spans="1:4" s="6" customFormat="1" ht="20.100000000000001" customHeight="1" thickBot="1" x14ac:dyDescent="0.3">
      <c r="A11" s="86"/>
      <c r="B11" s="53" t="s">
        <v>89</v>
      </c>
      <c r="C11" s="32" t="s">
        <v>5</v>
      </c>
      <c r="D11" s="33" t="s">
        <v>275</v>
      </c>
    </row>
    <row r="12" spans="1:4" s="6" customFormat="1" ht="47.25" x14ac:dyDescent="0.25">
      <c r="A12" s="84">
        <v>2</v>
      </c>
      <c r="B12" s="27" t="s">
        <v>87</v>
      </c>
      <c r="C12" s="28" t="s">
        <v>5</v>
      </c>
      <c r="D12" s="29" t="s">
        <v>241</v>
      </c>
    </row>
    <row r="13" spans="1:4" s="6" customFormat="1" x14ac:dyDescent="0.25">
      <c r="A13" s="85"/>
      <c r="B13" s="7" t="s">
        <v>59</v>
      </c>
      <c r="C13" s="5" t="s">
        <v>5</v>
      </c>
      <c r="D13" s="30" t="s">
        <v>240</v>
      </c>
    </row>
    <row r="14" spans="1:4" s="6" customFormat="1" ht="30" x14ac:dyDescent="0.25">
      <c r="A14" s="85"/>
      <c r="B14" s="7" t="s">
        <v>88</v>
      </c>
      <c r="C14" s="5" t="s">
        <v>13</v>
      </c>
      <c r="D14" s="55" t="s">
        <v>286</v>
      </c>
    </row>
    <row r="15" spans="1:4" ht="31.5" x14ac:dyDescent="0.25">
      <c r="A15" s="85"/>
      <c r="B15" s="3" t="s">
        <v>175</v>
      </c>
      <c r="C15" s="5" t="s">
        <v>5</v>
      </c>
      <c r="D15" s="30"/>
    </row>
    <row r="16" spans="1:4" ht="31.5" x14ac:dyDescent="0.25">
      <c r="A16" s="85"/>
      <c r="B16" s="3" t="s">
        <v>176</v>
      </c>
      <c r="C16" s="5" t="s">
        <v>5</v>
      </c>
      <c r="D16" s="30" t="s">
        <v>17</v>
      </c>
    </row>
    <row r="17" spans="1:4" x14ac:dyDescent="0.25">
      <c r="A17" s="85"/>
      <c r="B17" s="3" t="s">
        <v>177</v>
      </c>
      <c r="C17" s="5" t="s">
        <v>5</v>
      </c>
      <c r="D17" s="30" t="s">
        <v>255</v>
      </c>
    </row>
    <row r="18" spans="1:4" ht="16.5" thickBot="1" x14ac:dyDescent="0.3">
      <c r="A18" s="86"/>
      <c r="B18" s="53" t="s">
        <v>89</v>
      </c>
      <c r="C18" s="32" t="s">
        <v>5</v>
      </c>
      <c r="D18" s="33" t="s">
        <v>275</v>
      </c>
    </row>
    <row r="19" spans="1:4" x14ac:dyDescent="0.25">
      <c r="A19" s="84">
        <v>3</v>
      </c>
      <c r="B19" s="27" t="s">
        <v>87</v>
      </c>
      <c r="C19" s="28" t="s">
        <v>5</v>
      </c>
      <c r="D19" s="29" t="s">
        <v>242</v>
      </c>
    </row>
    <row r="20" spans="1:4" x14ac:dyDescent="0.25">
      <c r="A20" s="85"/>
      <c r="B20" s="7" t="s">
        <v>59</v>
      </c>
      <c r="C20" s="5" t="s">
        <v>5</v>
      </c>
      <c r="D20" s="30" t="s">
        <v>250</v>
      </c>
    </row>
    <row r="21" spans="1:4" ht="30" x14ac:dyDescent="0.25">
      <c r="A21" s="85"/>
      <c r="B21" s="7" t="s">
        <v>88</v>
      </c>
      <c r="C21" s="5" t="s">
        <v>13</v>
      </c>
      <c r="D21" s="55" t="s">
        <v>286</v>
      </c>
    </row>
    <row r="22" spans="1:4" ht="31.5" x14ac:dyDescent="0.25">
      <c r="A22" s="85"/>
      <c r="B22" s="3" t="s">
        <v>175</v>
      </c>
      <c r="C22" s="5" t="s">
        <v>5</v>
      </c>
      <c r="D22" s="30"/>
    </row>
    <row r="23" spans="1:4" ht="31.5" x14ac:dyDescent="0.25">
      <c r="A23" s="85"/>
      <c r="B23" s="3" t="s">
        <v>176</v>
      </c>
      <c r="C23" s="5" t="s">
        <v>5</v>
      </c>
      <c r="D23" s="30" t="s">
        <v>17</v>
      </c>
    </row>
    <row r="24" spans="1:4" x14ac:dyDescent="0.25">
      <c r="A24" s="85"/>
      <c r="B24" s="3" t="s">
        <v>177</v>
      </c>
      <c r="C24" s="5" t="s">
        <v>5</v>
      </c>
      <c r="D24" s="30" t="s">
        <v>255</v>
      </c>
    </row>
    <row r="25" spans="1:4" ht="16.5" thickBot="1" x14ac:dyDescent="0.3">
      <c r="A25" s="86"/>
      <c r="B25" s="53" t="s">
        <v>89</v>
      </c>
      <c r="C25" s="32" t="s">
        <v>5</v>
      </c>
      <c r="D25" s="33" t="s">
        <v>275</v>
      </c>
    </row>
    <row r="26" spans="1:4" ht="31.5" x14ac:dyDescent="0.25">
      <c r="A26" s="84">
        <v>4</v>
      </c>
      <c r="B26" s="27" t="s">
        <v>87</v>
      </c>
      <c r="C26" s="28" t="s">
        <v>5</v>
      </c>
      <c r="D26" s="29" t="s">
        <v>243</v>
      </c>
    </row>
    <row r="27" spans="1:4" x14ac:dyDescent="0.25">
      <c r="A27" s="85"/>
      <c r="B27" s="7" t="s">
        <v>59</v>
      </c>
      <c r="C27" s="5" t="s">
        <v>5</v>
      </c>
      <c r="D27" s="30" t="s">
        <v>250</v>
      </c>
    </row>
    <row r="28" spans="1:4" ht="30" x14ac:dyDescent="0.25">
      <c r="A28" s="85"/>
      <c r="B28" s="7" t="s">
        <v>88</v>
      </c>
      <c r="C28" s="5" t="s">
        <v>13</v>
      </c>
      <c r="D28" s="55" t="s">
        <v>286</v>
      </c>
    </row>
    <row r="29" spans="1:4" ht="31.5" x14ac:dyDescent="0.25">
      <c r="A29" s="85"/>
      <c r="B29" s="3" t="s">
        <v>175</v>
      </c>
      <c r="C29" s="5" t="s">
        <v>5</v>
      </c>
      <c r="D29" s="30"/>
    </row>
    <row r="30" spans="1:4" ht="31.5" x14ac:dyDescent="0.25">
      <c r="A30" s="85"/>
      <c r="B30" s="3" t="s">
        <v>176</v>
      </c>
      <c r="C30" s="5" t="s">
        <v>5</v>
      </c>
      <c r="D30" s="30" t="s">
        <v>17</v>
      </c>
    </row>
    <row r="31" spans="1:4" x14ac:dyDescent="0.25">
      <c r="A31" s="85"/>
      <c r="B31" s="3" t="s">
        <v>177</v>
      </c>
      <c r="C31" s="5" t="s">
        <v>5</v>
      </c>
      <c r="D31" s="30" t="s">
        <v>272</v>
      </c>
    </row>
    <row r="32" spans="1:4" ht="16.5" thickBot="1" x14ac:dyDescent="0.3">
      <c r="A32" s="86"/>
      <c r="B32" s="53" t="s">
        <v>89</v>
      </c>
      <c r="C32" s="32" t="s">
        <v>5</v>
      </c>
      <c r="D32" s="33" t="s">
        <v>275</v>
      </c>
    </row>
    <row r="33" spans="1:4" ht="31.5" x14ac:dyDescent="0.25">
      <c r="A33" s="84">
        <v>5</v>
      </c>
      <c r="B33" s="27" t="s">
        <v>87</v>
      </c>
      <c r="C33" s="28" t="s">
        <v>5</v>
      </c>
      <c r="D33" s="29" t="s">
        <v>244</v>
      </c>
    </row>
    <row r="34" spans="1:4" x14ac:dyDescent="0.25">
      <c r="A34" s="85"/>
      <c r="B34" s="7" t="s">
        <v>59</v>
      </c>
      <c r="C34" s="5" t="s">
        <v>5</v>
      </c>
      <c r="D34" s="30"/>
    </row>
    <row r="35" spans="1:4" ht="30" x14ac:dyDescent="0.25">
      <c r="A35" s="85"/>
      <c r="B35" s="7" t="s">
        <v>88</v>
      </c>
      <c r="C35" s="5" t="s">
        <v>13</v>
      </c>
      <c r="D35" s="55" t="s">
        <v>286</v>
      </c>
    </row>
    <row r="36" spans="1:4" ht="31.5" x14ac:dyDescent="0.25">
      <c r="A36" s="85"/>
      <c r="B36" s="3" t="s">
        <v>175</v>
      </c>
      <c r="C36" s="5" t="s">
        <v>5</v>
      </c>
      <c r="D36" s="30"/>
    </row>
    <row r="37" spans="1:4" ht="31.5" x14ac:dyDescent="0.25">
      <c r="A37" s="85"/>
      <c r="B37" s="3" t="s">
        <v>176</v>
      </c>
      <c r="C37" s="5" t="s">
        <v>5</v>
      </c>
      <c r="D37" s="30" t="s">
        <v>17</v>
      </c>
    </row>
    <row r="38" spans="1:4" x14ac:dyDescent="0.25">
      <c r="A38" s="85"/>
      <c r="B38" s="3" t="s">
        <v>177</v>
      </c>
      <c r="C38" s="5" t="s">
        <v>5</v>
      </c>
      <c r="D38" s="30" t="s">
        <v>255</v>
      </c>
    </row>
    <row r="39" spans="1:4" ht="16.5" thickBot="1" x14ac:dyDescent="0.3">
      <c r="A39" s="86"/>
      <c r="B39" s="53" t="s">
        <v>89</v>
      </c>
      <c r="C39" s="32" t="s">
        <v>5</v>
      </c>
      <c r="D39" s="33" t="s">
        <v>275</v>
      </c>
    </row>
    <row r="40" spans="1:4" ht="47.25" x14ac:dyDescent="0.25">
      <c r="A40" s="84">
        <v>6</v>
      </c>
      <c r="B40" s="27" t="s">
        <v>87</v>
      </c>
      <c r="C40" s="28" t="s">
        <v>5</v>
      </c>
      <c r="D40" s="29" t="s">
        <v>245</v>
      </c>
    </row>
    <row r="41" spans="1:4" x14ac:dyDescent="0.25">
      <c r="A41" s="85"/>
      <c r="B41" s="7" t="s">
        <v>59</v>
      </c>
      <c r="C41" s="5" t="s">
        <v>5</v>
      </c>
      <c r="D41" s="30" t="s">
        <v>251</v>
      </c>
    </row>
    <row r="42" spans="1:4" ht="30" x14ac:dyDescent="0.25">
      <c r="A42" s="85"/>
      <c r="B42" s="7" t="s">
        <v>88</v>
      </c>
      <c r="C42" s="5" t="s">
        <v>13</v>
      </c>
      <c r="D42" s="55" t="s">
        <v>286</v>
      </c>
    </row>
    <row r="43" spans="1:4" ht="31.5" x14ac:dyDescent="0.25">
      <c r="A43" s="85"/>
      <c r="B43" s="3" t="s">
        <v>175</v>
      </c>
      <c r="C43" s="5" t="s">
        <v>5</v>
      </c>
      <c r="D43" s="30"/>
    </row>
    <row r="44" spans="1:4" ht="31.5" x14ac:dyDescent="0.25">
      <c r="A44" s="85"/>
      <c r="B44" s="3" t="s">
        <v>176</v>
      </c>
      <c r="C44" s="5" t="s">
        <v>5</v>
      </c>
      <c r="D44" s="30" t="s">
        <v>17</v>
      </c>
    </row>
    <row r="45" spans="1:4" x14ac:dyDescent="0.25">
      <c r="A45" s="85"/>
      <c r="B45" s="3" t="s">
        <v>177</v>
      </c>
      <c r="C45" s="5" t="s">
        <v>5</v>
      </c>
      <c r="D45" s="30" t="s">
        <v>255</v>
      </c>
    </row>
    <row r="46" spans="1:4" ht="16.5" thickBot="1" x14ac:dyDescent="0.3">
      <c r="A46" s="86"/>
      <c r="B46" s="53" t="s">
        <v>89</v>
      </c>
      <c r="C46" s="32" t="s">
        <v>5</v>
      </c>
      <c r="D46" s="33" t="s">
        <v>275</v>
      </c>
    </row>
    <row r="47" spans="1:4" x14ac:dyDescent="0.25">
      <c r="A47" s="84">
        <v>7</v>
      </c>
      <c r="B47" s="27" t="s">
        <v>87</v>
      </c>
      <c r="C47" s="28" t="s">
        <v>5</v>
      </c>
      <c r="D47" s="29" t="s">
        <v>246</v>
      </c>
    </row>
    <row r="48" spans="1:4" x14ac:dyDescent="0.25">
      <c r="A48" s="85"/>
      <c r="B48" s="7" t="s">
        <v>59</v>
      </c>
      <c r="C48" s="5" t="s">
        <v>5</v>
      </c>
      <c r="D48" s="30" t="s">
        <v>252</v>
      </c>
    </row>
    <row r="49" spans="1:4" ht="30" x14ac:dyDescent="0.25">
      <c r="A49" s="85"/>
      <c r="B49" s="7" t="s">
        <v>88</v>
      </c>
      <c r="C49" s="5" t="s">
        <v>13</v>
      </c>
      <c r="D49" s="55" t="s">
        <v>286</v>
      </c>
    </row>
    <row r="50" spans="1:4" ht="31.5" x14ac:dyDescent="0.25">
      <c r="A50" s="85"/>
      <c r="B50" s="3" t="s">
        <v>175</v>
      </c>
      <c r="C50" s="5" t="s">
        <v>5</v>
      </c>
      <c r="D50" s="30"/>
    </row>
    <row r="51" spans="1:4" ht="31.5" x14ac:dyDescent="0.25">
      <c r="A51" s="85"/>
      <c r="B51" s="3" t="s">
        <v>176</v>
      </c>
      <c r="C51" s="5" t="s">
        <v>5</v>
      </c>
      <c r="D51" s="30" t="s">
        <v>17</v>
      </c>
    </row>
    <row r="52" spans="1:4" x14ac:dyDescent="0.25">
      <c r="A52" s="85"/>
      <c r="B52" s="3" t="s">
        <v>177</v>
      </c>
      <c r="C52" s="5" t="s">
        <v>5</v>
      </c>
      <c r="D52" s="30" t="s">
        <v>255</v>
      </c>
    </row>
    <row r="53" spans="1:4" ht="16.5" thickBot="1" x14ac:dyDescent="0.3">
      <c r="A53" s="86"/>
      <c r="B53" s="53" t="s">
        <v>89</v>
      </c>
      <c r="C53" s="32" t="s">
        <v>5</v>
      </c>
      <c r="D53" s="33" t="s">
        <v>275</v>
      </c>
    </row>
    <row r="54" spans="1:4" x14ac:dyDescent="0.25">
      <c r="A54" s="84">
        <v>8</v>
      </c>
      <c r="B54" s="27" t="s">
        <v>87</v>
      </c>
      <c r="C54" s="28" t="s">
        <v>5</v>
      </c>
      <c r="D54" s="29" t="s">
        <v>247</v>
      </c>
    </row>
    <row r="55" spans="1:4" x14ac:dyDescent="0.25">
      <c r="A55" s="85"/>
      <c r="B55" s="7" t="s">
        <v>59</v>
      </c>
      <c r="C55" s="5" t="s">
        <v>5</v>
      </c>
      <c r="D55" s="30" t="s">
        <v>250</v>
      </c>
    </row>
    <row r="56" spans="1:4" ht="30" x14ac:dyDescent="0.25">
      <c r="A56" s="85"/>
      <c r="B56" s="7" t="s">
        <v>88</v>
      </c>
      <c r="C56" s="5" t="s">
        <v>13</v>
      </c>
      <c r="D56" s="55" t="s">
        <v>286</v>
      </c>
    </row>
    <row r="57" spans="1:4" ht="31.5" x14ac:dyDescent="0.25">
      <c r="A57" s="85"/>
      <c r="B57" s="3" t="s">
        <v>175</v>
      </c>
      <c r="C57" s="5" t="s">
        <v>5</v>
      </c>
      <c r="D57" s="30"/>
    </row>
    <row r="58" spans="1:4" ht="31.5" x14ac:dyDescent="0.25">
      <c r="A58" s="85"/>
      <c r="B58" s="3" t="s">
        <v>176</v>
      </c>
      <c r="C58" s="5" t="s">
        <v>5</v>
      </c>
      <c r="D58" s="30" t="s">
        <v>17</v>
      </c>
    </row>
    <row r="59" spans="1:4" x14ac:dyDescent="0.25">
      <c r="A59" s="85"/>
      <c r="B59" s="3" t="s">
        <v>177</v>
      </c>
      <c r="C59" s="5" t="s">
        <v>5</v>
      </c>
      <c r="D59" s="30" t="s">
        <v>256</v>
      </c>
    </row>
    <row r="60" spans="1:4" ht="16.5" thickBot="1" x14ac:dyDescent="0.3">
      <c r="A60" s="86"/>
      <c r="B60" s="53" t="s">
        <v>89</v>
      </c>
      <c r="C60" s="32" t="s">
        <v>5</v>
      </c>
      <c r="D60" s="33" t="s">
        <v>275</v>
      </c>
    </row>
    <row r="61" spans="1:4" x14ac:dyDescent="0.25">
      <c r="A61" s="84">
        <v>9</v>
      </c>
      <c r="B61" s="27" t="s">
        <v>87</v>
      </c>
      <c r="C61" s="28" t="s">
        <v>5</v>
      </c>
      <c r="D61" s="29" t="s">
        <v>248</v>
      </c>
    </row>
    <row r="62" spans="1:4" x14ac:dyDescent="0.25">
      <c r="A62" s="85"/>
      <c r="B62" s="7" t="s">
        <v>59</v>
      </c>
      <c r="C62" s="5" t="s">
        <v>5</v>
      </c>
      <c r="D62" s="30" t="s">
        <v>253</v>
      </c>
    </row>
    <row r="63" spans="1:4" ht="30" x14ac:dyDescent="0.25">
      <c r="A63" s="85"/>
      <c r="B63" s="7" t="s">
        <v>88</v>
      </c>
      <c r="C63" s="5" t="s">
        <v>13</v>
      </c>
      <c r="D63" s="55" t="s">
        <v>286</v>
      </c>
    </row>
    <row r="64" spans="1:4" ht="31.5" x14ac:dyDescent="0.25">
      <c r="A64" s="85"/>
      <c r="B64" s="3" t="s">
        <v>175</v>
      </c>
      <c r="C64" s="5" t="s">
        <v>5</v>
      </c>
      <c r="D64" s="30"/>
    </row>
    <row r="65" spans="1:4" ht="31.5" x14ac:dyDescent="0.25">
      <c r="A65" s="85"/>
      <c r="B65" s="3" t="s">
        <v>176</v>
      </c>
      <c r="C65" s="5" t="s">
        <v>5</v>
      </c>
      <c r="D65" s="30" t="s">
        <v>17</v>
      </c>
    </row>
    <row r="66" spans="1:4" x14ac:dyDescent="0.25">
      <c r="A66" s="85"/>
      <c r="B66" s="3" t="s">
        <v>177</v>
      </c>
      <c r="C66" s="5" t="s">
        <v>5</v>
      </c>
      <c r="D66" s="30" t="s">
        <v>255</v>
      </c>
    </row>
    <row r="67" spans="1:4" ht="16.5" thickBot="1" x14ac:dyDescent="0.3">
      <c r="A67" s="86"/>
      <c r="B67" s="53" t="s">
        <v>89</v>
      </c>
      <c r="C67" s="32" t="s">
        <v>5</v>
      </c>
      <c r="D67" s="33" t="s">
        <v>275</v>
      </c>
    </row>
    <row r="68" spans="1:4" x14ac:dyDescent="0.25">
      <c r="A68" s="84">
        <v>10</v>
      </c>
      <c r="B68" s="27" t="s">
        <v>87</v>
      </c>
      <c r="C68" s="28" t="s">
        <v>5</v>
      </c>
      <c r="D68" s="29" t="s">
        <v>249</v>
      </c>
    </row>
    <row r="69" spans="1:4" x14ac:dyDescent="0.25">
      <c r="A69" s="85"/>
      <c r="B69" s="7" t="s">
        <v>59</v>
      </c>
      <c r="C69" s="5" t="s">
        <v>5</v>
      </c>
      <c r="D69" s="30" t="s">
        <v>254</v>
      </c>
    </row>
    <row r="70" spans="1:4" ht="30" x14ac:dyDescent="0.25">
      <c r="A70" s="85"/>
      <c r="B70" s="7" t="s">
        <v>88</v>
      </c>
      <c r="C70" s="5" t="s">
        <v>13</v>
      </c>
      <c r="D70" s="55" t="s">
        <v>286</v>
      </c>
    </row>
    <row r="71" spans="1:4" ht="31.5" x14ac:dyDescent="0.25">
      <c r="A71" s="85"/>
      <c r="B71" s="3" t="s">
        <v>175</v>
      </c>
      <c r="C71" s="5" t="s">
        <v>5</v>
      </c>
      <c r="D71" s="30"/>
    </row>
    <row r="72" spans="1:4" ht="31.5" x14ac:dyDescent="0.25">
      <c r="A72" s="85"/>
      <c r="B72" s="3" t="s">
        <v>176</v>
      </c>
      <c r="C72" s="5" t="s">
        <v>5</v>
      </c>
      <c r="D72" s="30" t="s">
        <v>17</v>
      </c>
    </row>
    <row r="73" spans="1:4" x14ac:dyDescent="0.25">
      <c r="A73" s="85"/>
      <c r="B73" s="3" t="s">
        <v>177</v>
      </c>
      <c r="C73" s="5" t="s">
        <v>5</v>
      </c>
      <c r="D73" s="30" t="s">
        <v>255</v>
      </c>
    </row>
    <row r="74" spans="1:4" ht="16.5" thickBot="1" x14ac:dyDescent="0.3">
      <c r="A74" s="86"/>
      <c r="B74" s="53" t="s">
        <v>89</v>
      </c>
      <c r="C74" s="32" t="s">
        <v>5</v>
      </c>
      <c r="D74" s="33" t="s">
        <v>275</v>
      </c>
    </row>
    <row r="75" spans="1:4" ht="17.25" customHeight="1" x14ac:dyDescent="0.25">
      <c r="A75" s="84">
        <v>11</v>
      </c>
      <c r="B75" s="27" t="s">
        <v>87</v>
      </c>
      <c r="C75" s="28" t="s">
        <v>5</v>
      </c>
      <c r="D75" s="29" t="s">
        <v>273</v>
      </c>
    </row>
    <row r="76" spans="1:4" x14ac:dyDescent="0.25">
      <c r="A76" s="85"/>
      <c r="B76" s="7" t="s">
        <v>59</v>
      </c>
      <c r="C76" s="5" t="s">
        <v>5</v>
      </c>
      <c r="D76" s="30"/>
    </row>
    <row r="77" spans="1:4" ht="30" x14ac:dyDescent="0.25">
      <c r="A77" s="85"/>
      <c r="B77" s="7" t="s">
        <v>88</v>
      </c>
      <c r="C77" s="5" t="s">
        <v>13</v>
      </c>
      <c r="D77" s="55" t="s">
        <v>286</v>
      </c>
    </row>
    <row r="78" spans="1:4" ht="31.5" x14ac:dyDescent="0.25">
      <c r="A78" s="85"/>
      <c r="B78" s="3" t="s">
        <v>175</v>
      </c>
      <c r="C78" s="5" t="s">
        <v>5</v>
      </c>
      <c r="D78" s="30"/>
    </row>
    <row r="79" spans="1:4" ht="31.5" x14ac:dyDescent="0.25">
      <c r="A79" s="85"/>
      <c r="B79" s="3" t="s">
        <v>176</v>
      </c>
      <c r="C79" s="5" t="s">
        <v>5</v>
      </c>
      <c r="D79" s="30" t="s">
        <v>17</v>
      </c>
    </row>
    <row r="80" spans="1:4" x14ac:dyDescent="0.25">
      <c r="A80" s="85"/>
      <c r="B80" s="3" t="s">
        <v>177</v>
      </c>
      <c r="C80" s="5" t="s">
        <v>5</v>
      </c>
      <c r="D80" s="30" t="s">
        <v>274</v>
      </c>
    </row>
    <row r="81" spans="1:4" ht="16.5" thickBot="1" x14ac:dyDescent="0.3">
      <c r="A81" s="86"/>
      <c r="B81" s="53" t="s">
        <v>89</v>
      </c>
      <c r="C81" s="32" t="s">
        <v>5</v>
      </c>
      <c r="D81" s="33" t="s">
        <v>275</v>
      </c>
    </row>
    <row r="82" spans="1:4" ht="31.5" x14ac:dyDescent="0.25">
      <c r="A82" s="84">
        <v>12</v>
      </c>
      <c r="B82" s="27" t="s">
        <v>87</v>
      </c>
      <c r="C82" s="28" t="s">
        <v>5</v>
      </c>
      <c r="D82" s="29" t="s">
        <v>276</v>
      </c>
    </row>
    <row r="83" spans="1:4" x14ac:dyDescent="0.25">
      <c r="A83" s="85"/>
      <c r="B83" s="7" t="s">
        <v>59</v>
      </c>
      <c r="C83" s="5" t="s">
        <v>5</v>
      </c>
      <c r="D83" s="30" t="s">
        <v>278</v>
      </c>
    </row>
    <row r="84" spans="1:4" x14ac:dyDescent="0.25">
      <c r="A84" s="85"/>
      <c r="B84" s="7" t="s">
        <v>88</v>
      </c>
      <c r="C84" s="5" t="s">
        <v>13</v>
      </c>
      <c r="D84" s="30">
        <v>600</v>
      </c>
    </row>
    <row r="85" spans="1:4" ht="31.5" x14ac:dyDescent="0.25">
      <c r="A85" s="85"/>
      <c r="B85" s="3" t="s">
        <v>175</v>
      </c>
      <c r="C85" s="5" t="s">
        <v>5</v>
      </c>
      <c r="D85" s="44">
        <v>41275</v>
      </c>
    </row>
    <row r="86" spans="1:4" ht="31.5" x14ac:dyDescent="0.25">
      <c r="A86" s="85"/>
      <c r="B86" s="3" t="s">
        <v>176</v>
      </c>
      <c r="C86" s="5" t="s">
        <v>5</v>
      </c>
      <c r="D86" s="30" t="s">
        <v>17</v>
      </c>
    </row>
    <row r="87" spans="1:4" x14ac:dyDescent="0.25">
      <c r="A87" s="85"/>
      <c r="B87" s="3" t="s">
        <v>177</v>
      </c>
      <c r="C87" s="5" t="s">
        <v>5</v>
      </c>
      <c r="D87" s="30" t="s">
        <v>277</v>
      </c>
    </row>
    <row r="88" spans="1:4" ht="16.5" thickBot="1" x14ac:dyDescent="0.3">
      <c r="A88" s="86"/>
      <c r="B88" s="53" t="s">
        <v>89</v>
      </c>
      <c r="C88" s="32" t="s">
        <v>5</v>
      </c>
      <c r="D88" s="33" t="s">
        <v>275</v>
      </c>
    </row>
    <row r="89" spans="1:4" x14ac:dyDescent="0.25">
      <c r="A89" s="90">
        <v>13</v>
      </c>
      <c r="B89" s="27" t="s">
        <v>87</v>
      </c>
      <c r="C89" s="28" t="s">
        <v>5</v>
      </c>
      <c r="D89" s="29" t="s">
        <v>288</v>
      </c>
    </row>
    <row r="90" spans="1:4" x14ac:dyDescent="0.25">
      <c r="A90" s="91"/>
      <c r="B90" s="7" t="s">
        <v>59</v>
      </c>
      <c r="C90" s="5" t="s">
        <v>5</v>
      </c>
      <c r="D90" s="30" t="s">
        <v>278</v>
      </c>
    </row>
    <row r="91" spans="1:4" x14ac:dyDescent="0.25">
      <c r="A91" s="91"/>
      <c r="B91" s="7" t="s">
        <v>88</v>
      </c>
      <c r="C91" s="5" t="s">
        <v>13</v>
      </c>
      <c r="D91" s="30">
        <v>5300</v>
      </c>
    </row>
    <row r="92" spans="1:4" ht="31.5" x14ac:dyDescent="0.25">
      <c r="A92" s="91"/>
      <c r="B92" s="3" t="s">
        <v>175</v>
      </c>
      <c r="C92" s="5" t="s">
        <v>5</v>
      </c>
      <c r="D92" s="44">
        <v>41275</v>
      </c>
    </row>
    <row r="93" spans="1:4" ht="31.5" x14ac:dyDescent="0.25">
      <c r="A93" s="91"/>
      <c r="B93" s="3" t="s">
        <v>176</v>
      </c>
      <c r="C93" s="5" t="s">
        <v>5</v>
      </c>
      <c r="D93" s="30" t="s">
        <v>17</v>
      </c>
    </row>
    <row r="94" spans="1:4" x14ac:dyDescent="0.25">
      <c r="A94" s="91"/>
      <c r="B94" s="3" t="s">
        <v>177</v>
      </c>
      <c r="C94" s="5" t="s">
        <v>5</v>
      </c>
      <c r="D94" s="30" t="s">
        <v>255</v>
      </c>
    </row>
    <row r="95" spans="1:4" ht="16.5" thickBot="1" x14ac:dyDescent="0.3">
      <c r="A95" s="92"/>
      <c r="B95" s="53" t="s">
        <v>89</v>
      </c>
      <c r="C95" s="32" t="s">
        <v>5</v>
      </c>
      <c r="D95" s="33" t="s">
        <v>302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3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1" t="s">
        <v>100</v>
      </c>
      <c r="B1" s="81"/>
      <c r="C1" s="81"/>
      <c r="D1" s="8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42460</v>
      </c>
    </row>
    <row r="5" spans="1:4" s="6" customFormat="1" ht="20.100000000000001" customHeight="1" x14ac:dyDescent="0.25">
      <c r="A5" s="42"/>
      <c r="B5" s="7" t="s">
        <v>91</v>
      </c>
      <c r="C5" s="5" t="s">
        <v>5</v>
      </c>
      <c r="D5" s="30" t="s">
        <v>257</v>
      </c>
    </row>
    <row r="6" spans="1:4" s="6" customFormat="1" ht="37.5" customHeight="1" x14ac:dyDescent="0.25">
      <c r="A6" s="42"/>
      <c r="B6" s="7" t="s">
        <v>92</v>
      </c>
      <c r="C6" s="5" t="s">
        <v>5</v>
      </c>
      <c r="D6" s="30" t="s">
        <v>258</v>
      </c>
    </row>
    <row r="7" spans="1:4" s="6" customFormat="1" ht="20.100000000000001" customHeight="1" x14ac:dyDescent="0.25">
      <c r="A7" s="42"/>
      <c r="B7" s="3" t="s">
        <v>59</v>
      </c>
      <c r="C7" s="5" t="s">
        <v>5</v>
      </c>
      <c r="D7" s="30" t="s">
        <v>252</v>
      </c>
    </row>
    <row r="8" spans="1:4" s="6" customFormat="1" ht="20.100000000000001" customHeight="1" x14ac:dyDescent="0.25">
      <c r="A8" s="42"/>
      <c r="B8" s="3" t="s">
        <v>93</v>
      </c>
      <c r="C8" s="5" t="s">
        <v>13</v>
      </c>
      <c r="D8" s="30">
        <v>11.67</v>
      </c>
    </row>
    <row r="9" spans="1:4" s="6" customFormat="1" ht="35.1" customHeight="1" x14ac:dyDescent="0.25">
      <c r="A9" s="42"/>
      <c r="B9" s="7" t="s">
        <v>94</v>
      </c>
      <c r="C9" s="5" t="s">
        <v>5</v>
      </c>
      <c r="D9" s="43" t="s">
        <v>259</v>
      </c>
    </row>
    <row r="10" spans="1:4" s="6" customFormat="1" ht="35.1" customHeight="1" x14ac:dyDescent="0.25">
      <c r="A10" s="42"/>
      <c r="B10" s="3" t="s">
        <v>95</v>
      </c>
      <c r="C10" s="5" t="s">
        <v>5</v>
      </c>
      <c r="D10" s="43" t="s">
        <v>260</v>
      </c>
    </row>
    <row r="11" spans="1:4" s="6" customFormat="1" ht="87" customHeight="1" x14ac:dyDescent="0.25">
      <c r="A11" s="42"/>
      <c r="B11" s="3" t="s">
        <v>96</v>
      </c>
      <c r="C11" s="5" t="s">
        <v>5</v>
      </c>
      <c r="D11" s="30" t="s">
        <v>304</v>
      </c>
    </row>
    <row r="12" spans="1:4" s="6" customFormat="1" ht="20.100000000000001" customHeight="1" x14ac:dyDescent="0.25">
      <c r="A12" s="42"/>
      <c r="B12" s="7" t="s">
        <v>97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178</v>
      </c>
      <c r="C13" s="5" t="s">
        <v>5</v>
      </c>
      <c r="D13" s="30" t="s">
        <v>261</v>
      </c>
    </row>
    <row r="14" spans="1:4" s="6" customFormat="1" ht="33" customHeight="1" x14ac:dyDescent="0.25">
      <c r="A14" s="42"/>
      <c r="B14" s="7" t="s">
        <v>179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93" t="s">
        <v>99</v>
      </c>
      <c r="B15" s="94"/>
      <c r="C15" s="94"/>
      <c r="D15" s="95"/>
    </row>
    <row r="16" spans="1:4" s="6" customFormat="1" ht="87" customHeight="1" thickBot="1" x14ac:dyDescent="0.3">
      <c r="A16" s="45"/>
      <c r="B16" s="46" t="s">
        <v>99</v>
      </c>
      <c r="C16" s="32" t="s">
        <v>5</v>
      </c>
      <c r="D16" s="33" t="s">
        <v>305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91</v>
      </c>
      <c r="C18" s="5" t="s">
        <v>5</v>
      </c>
      <c r="D18" s="30" t="s">
        <v>262</v>
      </c>
    </row>
    <row r="19" spans="1:4" ht="31.5" x14ac:dyDescent="0.25">
      <c r="A19" s="42"/>
      <c r="B19" s="7" t="s">
        <v>92</v>
      </c>
      <c r="C19" s="5" t="s">
        <v>5</v>
      </c>
      <c r="D19" s="30" t="s">
        <v>258</v>
      </c>
    </row>
    <row r="20" spans="1:4" x14ac:dyDescent="0.25">
      <c r="A20" s="42"/>
      <c r="B20" s="3" t="s">
        <v>59</v>
      </c>
      <c r="C20" s="5" t="s">
        <v>5</v>
      </c>
      <c r="D20" s="30" t="s">
        <v>252</v>
      </c>
    </row>
    <row r="21" spans="1:4" x14ac:dyDescent="0.25">
      <c r="A21" s="42"/>
      <c r="B21" s="3" t="s">
        <v>93</v>
      </c>
      <c r="C21" s="5" t="s">
        <v>13</v>
      </c>
      <c r="D21" s="30">
        <v>77.41</v>
      </c>
    </row>
    <row r="22" spans="1:4" ht="94.5" x14ac:dyDescent="0.25">
      <c r="A22" s="42"/>
      <c r="B22" s="7" t="s">
        <v>94</v>
      </c>
      <c r="C22" s="5" t="s">
        <v>5</v>
      </c>
      <c r="D22" s="43" t="s">
        <v>270</v>
      </c>
    </row>
    <row r="23" spans="1:4" ht="31.5" x14ac:dyDescent="0.25">
      <c r="A23" s="42"/>
      <c r="B23" s="3" t="s">
        <v>95</v>
      </c>
      <c r="C23" s="5" t="s">
        <v>5</v>
      </c>
      <c r="D23" s="43" t="s">
        <v>264</v>
      </c>
    </row>
    <row r="24" spans="1:4" ht="63" x14ac:dyDescent="0.25">
      <c r="A24" s="42"/>
      <c r="B24" s="3" t="s">
        <v>96</v>
      </c>
      <c r="C24" s="5" t="s">
        <v>5</v>
      </c>
      <c r="D24" s="30" t="s">
        <v>308</v>
      </c>
    </row>
    <row r="25" spans="1:4" x14ac:dyDescent="0.25">
      <c r="A25" s="42"/>
      <c r="B25" s="7" t="s">
        <v>97</v>
      </c>
      <c r="C25" s="5" t="s">
        <v>5</v>
      </c>
      <c r="D25" s="44" t="s">
        <v>303</v>
      </c>
    </row>
    <row r="26" spans="1:4" ht="31.5" x14ac:dyDescent="0.25">
      <c r="A26" s="42"/>
      <c r="B26" s="54" t="s">
        <v>178</v>
      </c>
      <c r="C26" s="5" t="s">
        <v>5</v>
      </c>
      <c r="D26" s="30" t="s">
        <v>279</v>
      </c>
    </row>
    <row r="27" spans="1:4" ht="31.5" x14ac:dyDescent="0.25">
      <c r="A27" s="42"/>
      <c r="B27" s="7" t="s">
        <v>179</v>
      </c>
      <c r="C27" s="5" t="s">
        <v>5</v>
      </c>
      <c r="D27" s="30">
        <v>2.8000000000000001E-2</v>
      </c>
    </row>
    <row r="28" spans="1:4" ht="15.75" customHeight="1" x14ac:dyDescent="0.25">
      <c r="A28" s="93" t="s">
        <v>99</v>
      </c>
      <c r="B28" s="94"/>
      <c r="C28" s="94"/>
      <c r="D28" s="95"/>
    </row>
    <row r="29" spans="1:4" ht="79.5" thickBot="1" x14ac:dyDescent="0.3">
      <c r="A29" s="45"/>
      <c r="B29" s="46" t="s">
        <v>99</v>
      </c>
      <c r="C29" s="32" t="s">
        <v>5</v>
      </c>
      <c r="D29" s="33" t="s">
        <v>305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91</v>
      </c>
      <c r="C31" s="5" t="s">
        <v>5</v>
      </c>
      <c r="D31" s="30" t="s">
        <v>265</v>
      </c>
    </row>
    <row r="32" spans="1:4" ht="31.5" x14ac:dyDescent="0.25">
      <c r="A32" s="42"/>
      <c r="B32" s="7" t="s">
        <v>92</v>
      </c>
      <c r="C32" s="5" t="s">
        <v>5</v>
      </c>
      <c r="D32" s="30" t="s">
        <v>258</v>
      </c>
    </row>
    <row r="33" spans="1:4" x14ac:dyDescent="0.25">
      <c r="A33" s="42"/>
      <c r="B33" s="3" t="s">
        <v>59</v>
      </c>
      <c r="C33" s="5" t="s">
        <v>5</v>
      </c>
      <c r="D33" s="30" t="s">
        <v>266</v>
      </c>
    </row>
    <row r="34" spans="1:4" x14ac:dyDescent="0.25">
      <c r="A34" s="42"/>
      <c r="B34" s="3" t="s">
        <v>93</v>
      </c>
      <c r="C34" s="5" t="s">
        <v>13</v>
      </c>
      <c r="D34" s="30">
        <v>114.1</v>
      </c>
    </row>
    <row r="35" spans="1:4" ht="94.5" x14ac:dyDescent="0.25">
      <c r="A35" s="42"/>
      <c r="B35" s="7" t="s">
        <v>94</v>
      </c>
      <c r="C35" s="5" t="s">
        <v>5</v>
      </c>
      <c r="D35" s="43" t="s">
        <v>270</v>
      </c>
    </row>
    <row r="36" spans="1:4" ht="31.5" x14ac:dyDescent="0.25">
      <c r="A36" s="42"/>
      <c r="B36" s="3" t="s">
        <v>95</v>
      </c>
      <c r="C36" s="5" t="s">
        <v>5</v>
      </c>
      <c r="D36" s="43" t="s">
        <v>264</v>
      </c>
    </row>
    <row r="37" spans="1:4" ht="63" x14ac:dyDescent="0.25">
      <c r="A37" s="42"/>
      <c r="B37" s="3" t="s">
        <v>96</v>
      </c>
      <c r="C37" s="5" t="s">
        <v>5</v>
      </c>
      <c r="D37" s="30" t="s">
        <v>309</v>
      </c>
    </row>
    <row r="38" spans="1:4" x14ac:dyDescent="0.25">
      <c r="A38" s="42"/>
      <c r="B38" s="7" t="s">
        <v>97</v>
      </c>
      <c r="C38" s="5" t="s">
        <v>5</v>
      </c>
      <c r="D38" s="44">
        <v>42339</v>
      </c>
    </row>
    <row r="39" spans="1:4" ht="31.5" x14ac:dyDescent="0.25">
      <c r="A39" s="42"/>
      <c r="B39" s="54" t="s">
        <v>178</v>
      </c>
      <c r="C39" s="5" t="s">
        <v>5</v>
      </c>
      <c r="D39" s="30">
        <v>2.7E-2</v>
      </c>
    </row>
    <row r="40" spans="1:4" ht="31.5" x14ac:dyDescent="0.25">
      <c r="A40" s="42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93" t="s">
        <v>99</v>
      </c>
      <c r="B41" s="94"/>
      <c r="C41" s="94"/>
      <c r="D41" s="95"/>
    </row>
    <row r="42" spans="1:4" ht="79.5" thickBot="1" x14ac:dyDescent="0.3">
      <c r="A42" s="45"/>
      <c r="B42" s="46" t="s">
        <v>99</v>
      </c>
      <c r="C42" s="32" t="s">
        <v>5</v>
      </c>
      <c r="D42" s="33" t="s">
        <v>305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91</v>
      </c>
      <c r="C44" s="5" t="s">
        <v>5</v>
      </c>
      <c r="D44" s="30" t="s">
        <v>267</v>
      </c>
    </row>
    <row r="45" spans="1:4" ht="31.5" x14ac:dyDescent="0.25">
      <c r="A45" s="42"/>
      <c r="B45" s="7" t="s">
        <v>92</v>
      </c>
      <c r="C45" s="5" t="s">
        <v>5</v>
      </c>
      <c r="D45" s="30" t="s">
        <v>258</v>
      </c>
    </row>
    <row r="46" spans="1:4" x14ac:dyDescent="0.25">
      <c r="A46" s="42"/>
      <c r="B46" s="3" t="s">
        <v>59</v>
      </c>
      <c r="C46" s="5" t="s">
        <v>5</v>
      </c>
      <c r="D46" s="30" t="s">
        <v>252</v>
      </c>
    </row>
    <row r="47" spans="1:4" x14ac:dyDescent="0.25">
      <c r="A47" s="42"/>
      <c r="B47" s="3" t="s">
        <v>93</v>
      </c>
      <c r="C47" s="5" t="s">
        <v>13</v>
      </c>
      <c r="D47" s="30">
        <v>12.59</v>
      </c>
    </row>
    <row r="48" spans="1:4" ht="31.5" x14ac:dyDescent="0.25">
      <c r="A48" s="42"/>
      <c r="B48" s="7" t="s">
        <v>94</v>
      </c>
      <c r="C48" s="5" t="s">
        <v>5</v>
      </c>
      <c r="D48" s="43" t="s">
        <v>259</v>
      </c>
    </row>
    <row r="49" spans="1:4" ht="31.5" x14ac:dyDescent="0.25">
      <c r="A49" s="42"/>
      <c r="B49" s="3" t="s">
        <v>95</v>
      </c>
      <c r="C49" s="5" t="s">
        <v>5</v>
      </c>
      <c r="D49" s="43" t="s">
        <v>260</v>
      </c>
    </row>
    <row r="50" spans="1:4" ht="78.75" x14ac:dyDescent="0.25">
      <c r="A50" s="42"/>
      <c r="B50" s="3" t="s">
        <v>96</v>
      </c>
      <c r="C50" s="5" t="s">
        <v>5</v>
      </c>
      <c r="D50" s="30" t="s">
        <v>306</v>
      </c>
    </row>
    <row r="51" spans="1:4" x14ac:dyDescent="0.25">
      <c r="A51" s="42"/>
      <c r="B51" s="7" t="s">
        <v>97</v>
      </c>
      <c r="C51" s="5" t="s">
        <v>5</v>
      </c>
      <c r="D51" s="44">
        <v>42339</v>
      </c>
    </row>
    <row r="52" spans="1:4" ht="31.5" x14ac:dyDescent="0.25">
      <c r="A52" s="42"/>
      <c r="B52" s="54" t="s">
        <v>178</v>
      </c>
      <c r="C52" s="5" t="s">
        <v>5</v>
      </c>
      <c r="D52" s="30">
        <v>9.31</v>
      </c>
    </row>
    <row r="53" spans="1:4" ht="31.5" x14ac:dyDescent="0.25">
      <c r="A53" s="42"/>
      <c r="B53" s="7" t="s">
        <v>179</v>
      </c>
      <c r="C53" s="5" t="s">
        <v>5</v>
      </c>
      <c r="D53" s="30">
        <v>0</v>
      </c>
    </row>
    <row r="54" spans="1:4" ht="15.75" customHeight="1" x14ac:dyDescent="0.25">
      <c r="A54" s="93" t="s">
        <v>99</v>
      </c>
      <c r="B54" s="94"/>
      <c r="C54" s="94"/>
      <c r="D54" s="95"/>
    </row>
    <row r="55" spans="1:4" ht="79.5" thickBot="1" x14ac:dyDescent="0.3">
      <c r="A55" s="45"/>
      <c r="B55" s="46" t="s">
        <v>99</v>
      </c>
      <c r="C55" s="32" t="s">
        <v>5</v>
      </c>
      <c r="D55" s="33" t="s">
        <v>305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303</v>
      </c>
    </row>
    <row r="57" spans="1:4" x14ac:dyDescent="0.25">
      <c r="A57" s="42"/>
      <c r="B57" s="7" t="s">
        <v>91</v>
      </c>
      <c r="C57" s="5" t="s">
        <v>5</v>
      </c>
      <c r="D57" s="30" t="s">
        <v>268</v>
      </c>
    </row>
    <row r="58" spans="1:4" ht="31.5" x14ac:dyDescent="0.25">
      <c r="A58" s="42"/>
      <c r="B58" s="7" t="s">
        <v>92</v>
      </c>
      <c r="C58" s="5" t="s">
        <v>5</v>
      </c>
      <c r="D58" s="30" t="s">
        <v>258</v>
      </c>
    </row>
    <row r="59" spans="1:4" x14ac:dyDescent="0.25">
      <c r="A59" s="42"/>
      <c r="B59" s="3" t="s">
        <v>59</v>
      </c>
      <c r="C59" s="5" t="s">
        <v>5</v>
      </c>
      <c r="D59" s="30" t="s">
        <v>269</v>
      </c>
    </row>
    <row r="60" spans="1:4" x14ac:dyDescent="0.25">
      <c r="A60" s="42"/>
      <c r="B60" s="3" t="s">
        <v>93</v>
      </c>
      <c r="C60" s="5" t="s">
        <v>13</v>
      </c>
      <c r="D60" s="30">
        <v>0.92</v>
      </c>
    </row>
    <row r="61" spans="1:4" ht="63" x14ac:dyDescent="0.25">
      <c r="A61" s="42"/>
      <c r="B61" s="7" t="s">
        <v>94</v>
      </c>
      <c r="C61" s="5" t="s">
        <v>5</v>
      </c>
      <c r="D61" s="43" t="s">
        <v>263</v>
      </c>
    </row>
    <row r="62" spans="1:4" ht="31.5" x14ac:dyDescent="0.25">
      <c r="A62" s="42"/>
      <c r="B62" s="3" t="s">
        <v>95</v>
      </c>
      <c r="C62" s="5" t="s">
        <v>5</v>
      </c>
      <c r="D62" s="43" t="s">
        <v>260</v>
      </c>
    </row>
    <row r="63" spans="1:4" ht="63" x14ac:dyDescent="0.25">
      <c r="A63" s="42"/>
      <c r="B63" s="3" t="s">
        <v>96</v>
      </c>
      <c r="C63" s="5" t="s">
        <v>5</v>
      </c>
      <c r="D63" s="30" t="s">
        <v>307</v>
      </c>
    </row>
    <row r="64" spans="1:4" x14ac:dyDescent="0.25">
      <c r="A64" s="42"/>
      <c r="B64" s="7" t="s">
        <v>97</v>
      </c>
      <c r="C64" s="5" t="s">
        <v>5</v>
      </c>
      <c r="D64" s="44">
        <v>42186</v>
      </c>
    </row>
    <row r="65" spans="1:4" ht="63" x14ac:dyDescent="0.25">
      <c r="A65" s="42"/>
      <c r="B65" s="7" t="s">
        <v>178</v>
      </c>
      <c r="C65" s="5" t="s">
        <v>5</v>
      </c>
      <c r="D65" s="30" t="s">
        <v>298</v>
      </c>
    </row>
    <row r="66" spans="1:4" ht="76.5" x14ac:dyDescent="0.25">
      <c r="A66" s="42"/>
      <c r="B66" s="7" t="s">
        <v>179</v>
      </c>
      <c r="C66" s="5" t="s">
        <v>5</v>
      </c>
      <c r="D66" s="62" t="s">
        <v>299</v>
      </c>
    </row>
    <row r="67" spans="1:4" ht="15.75" customHeight="1" x14ac:dyDescent="0.25">
      <c r="A67" s="93" t="s">
        <v>99</v>
      </c>
      <c r="B67" s="94"/>
      <c r="C67" s="94"/>
      <c r="D67" s="95"/>
    </row>
    <row r="68" spans="1:4" ht="79.5" thickBot="1" x14ac:dyDescent="0.3">
      <c r="A68" s="45"/>
      <c r="B68" s="46" t="s">
        <v>99</v>
      </c>
      <c r="C68" s="32" t="s">
        <v>5</v>
      </c>
      <c r="D68" s="33" t="s">
        <v>305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7" t="s">
        <v>104</v>
      </c>
      <c r="B1" s="97"/>
      <c r="C1" s="97"/>
      <c r="D1" s="9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280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280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6" t="s">
        <v>183</v>
      </c>
      <c r="B8" s="96"/>
      <c r="C8" s="96"/>
      <c r="D8" s="96"/>
    </row>
    <row r="9" spans="1:4" s="6" customFormat="1" ht="37.5" customHeight="1" x14ac:dyDescent="0.25">
      <c r="A9" s="84">
        <v>1</v>
      </c>
      <c r="B9" s="57" t="s">
        <v>184</v>
      </c>
      <c r="C9" s="28" t="s">
        <v>5</v>
      </c>
      <c r="D9" s="29" t="s">
        <v>281</v>
      </c>
    </row>
    <row r="10" spans="1:4" s="6" customFormat="1" ht="20.100000000000001" customHeight="1" x14ac:dyDescent="0.25">
      <c r="A10" s="85"/>
      <c r="B10" s="7" t="s">
        <v>185</v>
      </c>
      <c r="C10" s="5" t="s">
        <v>5</v>
      </c>
      <c r="D10" s="30">
        <v>3812064211</v>
      </c>
    </row>
    <row r="11" spans="1:4" s="6" customFormat="1" ht="40.5" customHeight="1" x14ac:dyDescent="0.25">
      <c r="A11" s="85"/>
      <c r="B11" s="7" t="s">
        <v>101</v>
      </c>
      <c r="C11" s="5" t="s">
        <v>5</v>
      </c>
      <c r="D11" s="30" t="s">
        <v>282</v>
      </c>
    </row>
    <row r="12" spans="1:4" s="6" customFormat="1" ht="20.100000000000001" customHeight="1" x14ac:dyDescent="0.25">
      <c r="A12" s="85"/>
      <c r="B12" s="7" t="s">
        <v>102</v>
      </c>
      <c r="C12" s="5" t="s">
        <v>5</v>
      </c>
      <c r="D12" s="21" t="s">
        <v>310</v>
      </c>
    </row>
    <row r="13" spans="1:4" s="6" customFormat="1" ht="20.100000000000001" customHeight="1" thickBot="1" x14ac:dyDescent="0.3">
      <c r="A13" s="86"/>
      <c r="B13" s="46" t="s">
        <v>103</v>
      </c>
      <c r="C13" s="32" t="s">
        <v>13</v>
      </c>
      <c r="D13" s="33">
        <v>400</v>
      </c>
    </row>
    <row r="14" spans="1:4" x14ac:dyDescent="0.25">
      <c r="A14" s="84">
        <v>2</v>
      </c>
      <c r="B14" s="57" t="s">
        <v>184</v>
      </c>
      <c r="C14" s="28" t="s">
        <v>5</v>
      </c>
      <c r="D14" s="29" t="s">
        <v>284</v>
      </c>
    </row>
    <row r="15" spans="1:4" x14ac:dyDescent="0.25">
      <c r="A15" s="85"/>
      <c r="B15" s="7" t="s">
        <v>185</v>
      </c>
      <c r="C15" s="5" t="s">
        <v>5</v>
      </c>
      <c r="D15" s="30">
        <v>3812125898</v>
      </c>
    </row>
    <row r="16" spans="1:4" x14ac:dyDescent="0.25">
      <c r="A16" s="85"/>
      <c r="B16" s="7" t="s">
        <v>101</v>
      </c>
      <c r="C16" s="5" t="s">
        <v>5</v>
      </c>
      <c r="D16" s="30" t="s">
        <v>285</v>
      </c>
    </row>
    <row r="17" spans="1:4" x14ac:dyDescent="0.25">
      <c r="A17" s="85"/>
      <c r="B17" s="7" t="s">
        <v>102</v>
      </c>
      <c r="C17" s="5" t="s">
        <v>5</v>
      </c>
      <c r="D17" s="21" t="s">
        <v>310</v>
      </c>
    </row>
    <row r="18" spans="1:4" ht="16.5" thickBot="1" x14ac:dyDescent="0.3">
      <c r="A18" s="86"/>
      <c r="B18" s="46" t="s">
        <v>103</v>
      </c>
      <c r="C18" s="32" t="s">
        <v>13</v>
      </c>
      <c r="D18" s="33">
        <v>400</v>
      </c>
    </row>
    <row r="19" spans="1:4" ht="31.5" x14ac:dyDescent="0.25">
      <c r="A19" s="84">
        <v>3</v>
      </c>
      <c r="B19" s="57" t="s">
        <v>184</v>
      </c>
      <c r="C19" s="28" t="s">
        <v>5</v>
      </c>
      <c r="D19" s="29" t="s">
        <v>291</v>
      </c>
    </row>
    <row r="20" spans="1:4" x14ac:dyDescent="0.25">
      <c r="A20" s="85"/>
      <c r="B20" s="7" t="s">
        <v>185</v>
      </c>
      <c r="C20" s="5" t="s">
        <v>5</v>
      </c>
      <c r="D20" s="30">
        <v>3849011544</v>
      </c>
    </row>
    <row r="21" spans="1:4" x14ac:dyDescent="0.25">
      <c r="A21" s="85"/>
      <c r="B21" s="7" t="s">
        <v>101</v>
      </c>
      <c r="C21" s="5" t="s">
        <v>5</v>
      </c>
      <c r="D21" s="30" t="s">
        <v>292</v>
      </c>
    </row>
    <row r="22" spans="1:4" x14ac:dyDescent="0.25">
      <c r="A22" s="85"/>
      <c r="B22" s="7" t="s">
        <v>102</v>
      </c>
      <c r="C22" s="5" t="s">
        <v>5</v>
      </c>
      <c r="D22" s="21" t="s">
        <v>310</v>
      </c>
    </row>
    <row r="23" spans="1:4" ht="16.5" thickBot="1" x14ac:dyDescent="0.3">
      <c r="A23" s="86"/>
      <c r="B23" s="46" t="s">
        <v>103</v>
      </c>
      <c r="C23" s="32" t="s">
        <v>13</v>
      </c>
      <c r="D23" s="33">
        <v>400</v>
      </c>
    </row>
    <row r="24" spans="1:4" x14ac:dyDescent="0.25">
      <c r="A24" s="84">
        <v>4</v>
      </c>
      <c r="B24" s="57" t="s">
        <v>184</v>
      </c>
      <c r="C24" s="28" t="s">
        <v>5</v>
      </c>
      <c r="D24" s="29" t="s">
        <v>293</v>
      </c>
    </row>
    <row r="25" spans="1:4" x14ac:dyDescent="0.25">
      <c r="A25" s="85"/>
      <c r="B25" s="7" t="s">
        <v>185</v>
      </c>
      <c r="C25" s="5" t="s">
        <v>5</v>
      </c>
      <c r="D25" s="30">
        <v>7713076301</v>
      </c>
    </row>
    <row r="26" spans="1:4" x14ac:dyDescent="0.25">
      <c r="A26" s="85"/>
      <c r="B26" s="7" t="s">
        <v>101</v>
      </c>
      <c r="C26" s="5" t="s">
        <v>5</v>
      </c>
      <c r="D26" s="30" t="s">
        <v>294</v>
      </c>
    </row>
    <row r="27" spans="1:4" x14ac:dyDescent="0.25">
      <c r="A27" s="85"/>
      <c r="B27" s="7" t="s">
        <v>102</v>
      </c>
      <c r="C27" s="5" t="s">
        <v>5</v>
      </c>
      <c r="D27" s="21" t="s">
        <v>310</v>
      </c>
    </row>
    <row r="28" spans="1:4" ht="16.5" thickBot="1" x14ac:dyDescent="0.3">
      <c r="A28" s="86"/>
      <c r="B28" s="46" t="s">
        <v>103</v>
      </c>
      <c r="C28" s="32" t="s">
        <v>13</v>
      </c>
      <c r="D28" s="33">
        <v>400</v>
      </c>
    </row>
    <row r="29" spans="1:4" x14ac:dyDescent="0.25">
      <c r="A29" s="84">
        <v>5</v>
      </c>
      <c r="B29" s="57" t="s">
        <v>184</v>
      </c>
      <c r="C29" s="28" t="s">
        <v>5</v>
      </c>
      <c r="D29" s="29" t="s">
        <v>295</v>
      </c>
    </row>
    <row r="30" spans="1:4" x14ac:dyDescent="0.25">
      <c r="A30" s="85"/>
      <c r="B30" s="7" t="s">
        <v>185</v>
      </c>
      <c r="C30" s="5" t="s">
        <v>5</v>
      </c>
      <c r="D30" s="30">
        <v>3849011544</v>
      </c>
    </row>
    <row r="31" spans="1:4" x14ac:dyDescent="0.25">
      <c r="A31" s="85"/>
      <c r="B31" s="7" t="s">
        <v>101</v>
      </c>
      <c r="C31" s="5" t="s">
        <v>5</v>
      </c>
      <c r="D31" s="30" t="s">
        <v>296</v>
      </c>
    </row>
    <row r="32" spans="1:4" x14ac:dyDescent="0.25">
      <c r="A32" s="85"/>
      <c r="B32" s="7" t="s">
        <v>102</v>
      </c>
      <c r="C32" s="5" t="s">
        <v>5</v>
      </c>
      <c r="D32" s="21" t="s">
        <v>310</v>
      </c>
    </row>
    <row r="33" spans="1:4" ht="16.5" thickBot="1" x14ac:dyDescent="0.3">
      <c r="A33" s="86"/>
      <c r="B33" s="46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9" t="s">
        <v>109</v>
      </c>
      <c r="B1" s="89"/>
      <c r="C1" s="89"/>
      <c r="D1" s="8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ht="20.100000000000001" customHeight="1" x14ac:dyDescent="0.25">
      <c r="A5" s="83" t="s">
        <v>105</v>
      </c>
      <c r="B5" s="83"/>
      <c r="C5" s="83"/>
      <c r="D5" s="8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8" t="s">
        <v>271</v>
      </c>
      <c r="C10" s="98"/>
      <c r="D10" s="9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9" t="s">
        <v>112</v>
      </c>
      <c r="B1" s="89"/>
      <c r="C1" s="89"/>
      <c r="D1" s="8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219</v>
      </c>
    </row>
    <row r="8" spans="1:8" x14ac:dyDescent="0.25">
      <c r="H8" s="1" t="s">
        <v>283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view="pageLayout" topLeftCell="A48" zoomScaleNormal="115" workbookViewId="0">
      <selection activeCell="B49" sqref="B49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5.7109375" style="1" customWidth="1"/>
    <col min="4" max="4" width="12.5703125" style="1" customWidth="1"/>
    <col min="5" max="6" width="11.42578125" style="1" customWidth="1"/>
    <col min="7" max="7" width="12.140625" style="1" customWidth="1"/>
    <col min="8" max="16384" width="9.140625" style="1"/>
  </cols>
  <sheetData>
    <row r="1" spans="1:4" ht="57.75" customHeight="1" x14ac:dyDescent="0.25">
      <c r="A1" s="99" t="s">
        <v>348</v>
      </c>
      <c r="B1" s="99"/>
      <c r="C1" s="99"/>
      <c r="D1" s="99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5" t="s">
        <v>8</v>
      </c>
      <c r="B4" s="18" t="s">
        <v>4</v>
      </c>
      <c r="C4" s="5" t="s">
        <v>5</v>
      </c>
      <c r="D4" s="50" t="s">
        <v>303</v>
      </c>
    </row>
    <row r="5" spans="1:4" s="6" customFormat="1" ht="20.100000000000001" customHeight="1" x14ac:dyDescent="0.25">
      <c r="A5" s="5" t="s">
        <v>9</v>
      </c>
      <c r="B5" s="18" t="s">
        <v>113</v>
      </c>
      <c r="C5" s="5" t="s">
        <v>5</v>
      </c>
      <c r="D5" s="50" t="s">
        <v>303</v>
      </c>
    </row>
    <row r="6" spans="1:4" s="6" customFormat="1" ht="20.100000000000001" customHeight="1" x14ac:dyDescent="0.25">
      <c r="A6" s="5" t="s">
        <v>10</v>
      </c>
      <c r="B6" s="18" t="s">
        <v>114</v>
      </c>
      <c r="C6" s="5" t="s">
        <v>5</v>
      </c>
      <c r="D6" s="50">
        <v>42460</v>
      </c>
    </row>
    <row r="7" spans="1:4" s="6" customFormat="1" ht="30" customHeight="1" x14ac:dyDescent="0.25">
      <c r="A7" s="80" t="s">
        <v>186</v>
      </c>
      <c r="B7" s="80"/>
      <c r="C7" s="80"/>
      <c r="D7" s="80"/>
    </row>
    <row r="8" spans="1:4" s="6" customFormat="1" ht="30" customHeight="1" x14ac:dyDescent="0.25">
      <c r="A8" s="24">
        <v>4</v>
      </c>
      <c r="B8" s="19" t="s">
        <v>115</v>
      </c>
      <c r="C8" s="5" t="s">
        <v>13</v>
      </c>
      <c r="D8" s="5">
        <f>D10</f>
        <v>0</v>
      </c>
    </row>
    <row r="9" spans="1:4" s="6" customFormat="1" ht="20.100000000000001" customHeight="1" x14ac:dyDescent="0.25">
      <c r="A9" s="24">
        <v>5</v>
      </c>
      <c r="B9" s="9" t="s">
        <v>125</v>
      </c>
      <c r="C9" s="5" t="s">
        <v>13</v>
      </c>
      <c r="D9" s="5">
        <v>0</v>
      </c>
    </row>
    <row r="10" spans="1:4" s="6" customFormat="1" ht="20.100000000000001" customHeight="1" x14ac:dyDescent="0.25">
      <c r="A10" s="24">
        <v>6</v>
      </c>
      <c r="B10" s="9" t="s">
        <v>126</v>
      </c>
      <c r="C10" s="5" t="s">
        <v>13</v>
      </c>
      <c r="D10" s="59">
        <v>0</v>
      </c>
    </row>
    <row r="11" spans="1:4" s="6" customFormat="1" ht="33" customHeight="1" x14ac:dyDescent="0.25">
      <c r="A11" s="24">
        <v>7</v>
      </c>
      <c r="B11" s="19" t="s">
        <v>187</v>
      </c>
      <c r="C11" s="5" t="s">
        <v>13</v>
      </c>
      <c r="D11" s="51">
        <f>D12+D13</f>
        <v>126460.09</v>
      </c>
    </row>
    <row r="12" spans="1:4" s="6" customFormat="1" ht="20.100000000000001" customHeight="1" x14ac:dyDescent="0.25">
      <c r="A12" s="24">
        <v>8</v>
      </c>
      <c r="B12" s="9" t="s">
        <v>127</v>
      </c>
      <c r="C12" s="5" t="s">
        <v>13</v>
      </c>
      <c r="D12" s="104">
        <v>98819.92</v>
      </c>
    </row>
    <row r="13" spans="1:4" s="6" customFormat="1" ht="20.100000000000001" customHeight="1" x14ac:dyDescent="0.25">
      <c r="A13" s="24">
        <v>9</v>
      </c>
      <c r="B13" s="9" t="s">
        <v>128</v>
      </c>
      <c r="C13" s="5" t="s">
        <v>13</v>
      </c>
      <c r="D13" s="104">
        <v>27640.17</v>
      </c>
    </row>
    <row r="14" spans="1:4" s="6" customFormat="1" ht="20.25" customHeight="1" x14ac:dyDescent="0.25">
      <c r="A14" s="24">
        <v>10</v>
      </c>
      <c r="B14" s="19" t="s">
        <v>116</v>
      </c>
      <c r="C14" s="5" t="s">
        <v>13</v>
      </c>
      <c r="D14" s="51">
        <v>0</v>
      </c>
    </row>
    <row r="15" spans="1:4" s="6" customFormat="1" ht="20.25" customHeight="1" x14ac:dyDescent="0.25">
      <c r="A15" s="24">
        <v>11</v>
      </c>
      <c r="B15" s="9" t="s">
        <v>188</v>
      </c>
      <c r="C15" s="5" t="s">
        <v>13</v>
      </c>
      <c r="D15" s="51">
        <v>0</v>
      </c>
    </row>
    <row r="16" spans="1:4" s="6" customFormat="1" ht="20.25" customHeight="1" x14ac:dyDescent="0.25">
      <c r="A16" s="24"/>
      <c r="B16" s="9" t="s">
        <v>127</v>
      </c>
      <c r="C16" s="5"/>
      <c r="D16" s="104">
        <v>0</v>
      </c>
    </row>
    <row r="17" spans="1:6" s="6" customFormat="1" ht="20.25" customHeight="1" x14ac:dyDescent="0.25">
      <c r="A17" s="24"/>
      <c r="B17" s="9" t="s">
        <v>128</v>
      </c>
      <c r="C17" s="5"/>
      <c r="D17" s="104">
        <v>0</v>
      </c>
    </row>
    <row r="18" spans="1:6" s="6" customFormat="1" ht="20.25" customHeight="1" x14ac:dyDescent="0.25">
      <c r="A18" s="24">
        <v>12</v>
      </c>
      <c r="B18" s="9" t="s">
        <v>189</v>
      </c>
      <c r="C18" s="5" t="s">
        <v>13</v>
      </c>
      <c r="D18" s="5">
        <v>0</v>
      </c>
    </row>
    <row r="19" spans="1:6" s="6" customFormat="1" ht="20.100000000000001" customHeight="1" x14ac:dyDescent="0.25">
      <c r="A19" s="24">
        <v>13</v>
      </c>
      <c r="B19" s="9" t="s">
        <v>129</v>
      </c>
      <c r="C19" s="5" t="s">
        <v>13</v>
      </c>
      <c r="D19" s="5">
        <v>0</v>
      </c>
      <c r="F19" s="6" t="s">
        <v>359</v>
      </c>
    </row>
    <row r="20" spans="1:6" s="6" customFormat="1" ht="30" customHeight="1" x14ac:dyDescent="0.25">
      <c r="A20" s="24">
        <v>14</v>
      </c>
      <c r="B20" s="9" t="s">
        <v>130</v>
      </c>
      <c r="C20" s="5" t="s">
        <v>13</v>
      </c>
      <c r="D20" s="5">
        <v>0</v>
      </c>
    </row>
    <row r="21" spans="1:6" s="6" customFormat="1" ht="20.100000000000001" customHeight="1" x14ac:dyDescent="0.25">
      <c r="A21" s="24">
        <v>15</v>
      </c>
      <c r="B21" s="9" t="s">
        <v>131</v>
      </c>
      <c r="C21" s="5" t="s">
        <v>13</v>
      </c>
      <c r="D21" s="5">
        <v>0</v>
      </c>
    </row>
    <row r="22" spans="1:6" s="6" customFormat="1" ht="20.100000000000001" customHeight="1" x14ac:dyDescent="0.25">
      <c r="A22" s="24">
        <v>16</v>
      </c>
      <c r="B22" s="19" t="s">
        <v>117</v>
      </c>
      <c r="C22" s="5" t="s">
        <v>13</v>
      </c>
      <c r="D22" s="51">
        <f>D15+D20</f>
        <v>0</v>
      </c>
    </row>
    <row r="23" spans="1:6" s="6" customFormat="1" ht="30" customHeight="1" x14ac:dyDescent="0.25">
      <c r="A23" s="24">
        <v>17</v>
      </c>
      <c r="B23" s="19" t="s">
        <v>118</v>
      </c>
      <c r="C23" s="5" t="s">
        <v>13</v>
      </c>
      <c r="D23" s="51"/>
    </row>
    <row r="24" spans="1:6" s="6" customFormat="1" ht="20.100000000000001" customHeight="1" x14ac:dyDescent="0.25">
      <c r="A24" s="24">
        <v>18</v>
      </c>
      <c r="B24" s="9" t="s">
        <v>123</v>
      </c>
      <c r="C24" s="5" t="s">
        <v>13</v>
      </c>
      <c r="D24" s="5">
        <v>0</v>
      </c>
    </row>
    <row r="25" spans="1:6" s="6" customFormat="1" ht="20.100000000000001" customHeight="1" x14ac:dyDescent="0.25">
      <c r="A25" s="24">
        <v>19</v>
      </c>
      <c r="B25" s="9" t="s">
        <v>124</v>
      </c>
      <c r="C25" s="5" t="s">
        <v>13</v>
      </c>
      <c r="D25" s="51">
        <f>D11</f>
        <v>126460.09</v>
      </c>
    </row>
    <row r="26" spans="1:6" s="6" customFormat="1" ht="32.25" customHeight="1" x14ac:dyDescent="0.25">
      <c r="A26" s="87" t="s">
        <v>190</v>
      </c>
      <c r="B26" s="87"/>
      <c r="C26" s="87"/>
      <c r="D26" s="87"/>
    </row>
    <row r="27" spans="1:6" s="6" customFormat="1" ht="69.75" customHeight="1" x14ac:dyDescent="0.25">
      <c r="A27" s="64">
        <v>20</v>
      </c>
      <c r="B27" s="64" t="s">
        <v>312</v>
      </c>
      <c r="C27" s="64" t="s">
        <v>313</v>
      </c>
      <c r="D27" s="64" t="s">
        <v>314</v>
      </c>
    </row>
    <row r="28" spans="1:6" s="6" customFormat="1" ht="24.75" customHeight="1" x14ac:dyDescent="0.25">
      <c r="A28" s="64"/>
      <c r="B28" s="65" t="s">
        <v>315</v>
      </c>
      <c r="C28" s="64"/>
      <c r="D28" s="64"/>
    </row>
    <row r="29" spans="1:6" s="6" customFormat="1" ht="35.25" customHeight="1" x14ac:dyDescent="0.25">
      <c r="A29" s="64"/>
      <c r="B29" s="105" t="s">
        <v>360</v>
      </c>
      <c r="C29" s="64"/>
      <c r="D29" s="64"/>
    </row>
    <row r="30" spans="1:6" s="6" customFormat="1" ht="31.5" customHeight="1" x14ac:dyDescent="0.25">
      <c r="A30" s="66" t="s">
        <v>331</v>
      </c>
      <c r="B30" s="63" t="s">
        <v>316</v>
      </c>
      <c r="C30" s="64" t="s">
        <v>350</v>
      </c>
      <c r="D30" s="66">
        <v>5632</v>
      </c>
      <c r="E30" s="105"/>
    </row>
    <row r="31" spans="1:6" s="6" customFormat="1" ht="40.5" customHeight="1" x14ac:dyDescent="0.25">
      <c r="A31" s="66" t="s">
        <v>332</v>
      </c>
      <c r="B31" s="63" t="s">
        <v>317</v>
      </c>
      <c r="C31" s="64" t="s">
        <v>349</v>
      </c>
      <c r="D31" s="66">
        <v>5124</v>
      </c>
    </row>
    <row r="32" spans="1:6" s="6" customFormat="1" ht="30" customHeight="1" x14ac:dyDescent="0.25">
      <c r="A32" s="66" t="s">
        <v>333</v>
      </c>
      <c r="B32" s="63" t="s">
        <v>318</v>
      </c>
      <c r="C32" s="64"/>
      <c r="D32" s="66">
        <v>1478.55</v>
      </c>
    </row>
    <row r="33" spans="1:4" s="6" customFormat="1" ht="33.75" customHeight="1" x14ac:dyDescent="0.25">
      <c r="A33" s="66" t="s">
        <v>334</v>
      </c>
      <c r="B33" s="67" t="s">
        <v>319</v>
      </c>
      <c r="C33" s="68" t="s">
        <v>274</v>
      </c>
      <c r="D33" s="69">
        <f>0.7*'2.1'!D25</f>
        <v>4253.97</v>
      </c>
    </row>
    <row r="34" spans="1:4" s="6" customFormat="1" ht="47.25" customHeight="1" x14ac:dyDescent="0.25">
      <c r="A34" s="66" t="s">
        <v>335</v>
      </c>
      <c r="B34" s="67" t="s">
        <v>320</v>
      </c>
      <c r="C34" s="68"/>
      <c r="D34" s="69">
        <f>92339.64/14*12/2</f>
        <v>39574.131428571432</v>
      </c>
    </row>
    <row r="35" spans="1:4" s="6" customFormat="1" ht="46.5" customHeight="1" x14ac:dyDescent="0.25">
      <c r="A35" s="66" t="s">
        <v>336</v>
      </c>
      <c r="B35" s="67" t="s">
        <v>321</v>
      </c>
      <c r="C35" s="68" t="s">
        <v>255</v>
      </c>
      <c r="D35" s="69">
        <f>0.83*'2.1'!D25</f>
        <v>5043.9930000000004</v>
      </c>
    </row>
    <row r="36" spans="1:4" s="6" customFormat="1" ht="101.25" customHeight="1" x14ac:dyDescent="0.25">
      <c r="A36" s="66" t="s">
        <v>337</v>
      </c>
      <c r="B36" s="67" t="s">
        <v>322</v>
      </c>
      <c r="C36" s="68" t="s">
        <v>255</v>
      </c>
      <c r="D36" s="69">
        <v>7531.2</v>
      </c>
    </row>
    <row r="37" spans="1:4" s="6" customFormat="1" ht="30" customHeight="1" x14ac:dyDescent="0.25">
      <c r="A37" s="66" t="s">
        <v>338</v>
      </c>
      <c r="B37" s="67" t="s">
        <v>323</v>
      </c>
      <c r="C37" s="68" t="s">
        <v>324</v>
      </c>
      <c r="D37" s="69">
        <v>755.11</v>
      </c>
    </row>
    <row r="38" spans="1:4" s="6" customFormat="1" ht="51" customHeight="1" x14ac:dyDescent="0.25">
      <c r="A38" s="66" t="s">
        <v>339</v>
      </c>
      <c r="B38" s="67" t="s">
        <v>325</v>
      </c>
      <c r="C38" s="68" t="s">
        <v>358</v>
      </c>
      <c r="D38" s="69">
        <f>3*5850</f>
        <v>17550</v>
      </c>
    </row>
    <row r="39" spans="1:4" s="6" customFormat="1" ht="96.75" customHeight="1" x14ac:dyDescent="0.25">
      <c r="A39" s="66" t="s">
        <v>340</v>
      </c>
      <c r="B39" s="71" t="s">
        <v>326</v>
      </c>
      <c r="C39" s="64" t="s">
        <v>351</v>
      </c>
      <c r="D39" s="69">
        <f>5150+135</f>
        <v>5285</v>
      </c>
    </row>
    <row r="40" spans="1:4" s="6" customFormat="1" ht="31.5" customHeight="1" x14ac:dyDescent="0.25">
      <c r="A40" s="66" t="s">
        <v>341</v>
      </c>
      <c r="B40" s="70" t="s">
        <v>327</v>
      </c>
      <c r="C40" s="64"/>
      <c r="D40" s="66"/>
    </row>
    <row r="41" spans="1:4" s="6" customFormat="1" ht="117" customHeight="1" x14ac:dyDescent="0.25">
      <c r="A41" s="66" t="s">
        <v>342</v>
      </c>
      <c r="B41" s="63" t="s">
        <v>328</v>
      </c>
      <c r="C41" s="64" t="s">
        <v>352</v>
      </c>
      <c r="D41" s="69">
        <v>543</v>
      </c>
    </row>
    <row r="42" spans="1:4" s="6" customFormat="1" ht="30.75" customHeight="1" x14ac:dyDescent="0.25">
      <c r="A42" s="66" t="s">
        <v>343</v>
      </c>
      <c r="B42" s="63" t="s">
        <v>329</v>
      </c>
      <c r="C42" s="64" t="s">
        <v>353</v>
      </c>
      <c r="D42" s="66">
        <v>511</v>
      </c>
    </row>
    <row r="43" spans="1:4" s="6" customFormat="1" ht="30.75" customHeight="1" x14ac:dyDescent="0.25">
      <c r="A43" s="66" t="s">
        <v>344</v>
      </c>
      <c r="B43" s="73" t="s">
        <v>355</v>
      </c>
      <c r="C43" s="77">
        <v>0.1</v>
      </c>
      <c r="D43" s="66">
        <f>0.1*SUM(D30:D42)</f>
        <v>9328.1954428571444</v>
      </c>
    </row>
    <row r="44" spans="1:4" s="6" customFormat="1" ht="39.75" customHeight="1" x14ac:dyDescent="0.25">
      <c r="A44" s="66" t="s">
        <v>345</v>
      </c>
      <c r="B44" s="73" t="s">
        <v>356</v>
      </c>
      <c r="C44" s="64"/>
      <c r="D44" s="66">
        <f>SUM(D30:D43)</f>
        <v>102610.14987142858</v>
      </c>
    </row>
    <row r="45" spans="1:4" s="6" customFormat="1" ht="39.75" customHeight="1" x14ac:dyDescent="0.25">
      <c r="A45" s="66" t="s">
        <v>346</v>
      </c>
      <c r="B45" s="106" t="s">
        <v>361</v>
      </c>
      <c r="C45" s="68"/>
      <c r="D45" s="69">
        <f>D16-D29-D44</f>
        <v>-102610.14987142858</v>
      </c>
    </row>
    <row r="46" spans="1:4" s="6" customFormat="1" ht="36.75" customHeight="1" x14ac:dyDescent="0.25">
      <c r="A46" s="66" t="s">
        <v>347</v>
      </c>
      <c r="B46" s="72" t="s">
        <v>330</v>
      </c>
      <c r="C46" s="64"/>
      <c r="D46" s="64"/>
    </row>
    <row r="47" spans="1:4" s="6" customFormat="1" ht="36.75" customHeight="1" x14ac:dyDescent="0.25">
      <c r="A47" s="66"/>
      <c r="B47" s="105" t="s">
        <v>366</v>
      </c>
      <c r="C47" s="64"/>
      <c r="D47" s="64"/>
    </row>
    <row r="48" spans="1:4" s="6" customFormat="1" ht="30" customHeight="1" x14ac:dyDescent="0.25">
      <c r="A48" s="66" t="s">
        <v>362</v>
      </c>
      <c r="B48" s="78" t="s">
        <v>354</v>
      </c>
      <c r="C48" s="68" t="s">
        <v>353</v>
      </c>
      <c r="D48" s="69">
        <v>1431</v>
      </c>
    </row>
    <row r="49" spans="1:7" s="6" customFormat="1" ht="30" customHeight="1" x14ac:dyDescent="0.25">
      <c r="A49" s="66" t="s">
        <v>363</v>
      </c>
      <c r="B49" s="73" t="s">
        <v>355</v>
      </c>
      <c r="C49" s="77">
        <v>0.1</v>
      </c>
      <c r="D49" s="69">
        <f>0.1*D48</f>
        <v>143.1</v>
      </c>
    </row>
    <row r="50" spans="1:7" s="6" customFormat="1" ht="30" customHeight="1" x14ac:dyDescent="0.25">
      <c r="A50" s="66" t="s">
        <v>364</v>
      </c>
      <c r="B50" s="73" t="s">
        <v>357</v>
      </c>
      <c r="C50" s="77"/>
      <c r="D50" s="69">
        <f>D48+D49</f>
        <v>1574.1</v>
      </c>
    </row>
    <row r="51" spans="1:7" s="6" customFormat="1" ht="32.25" customHeight="1" x14ac:dyDescent="0.25">
      <c r="A51" s="66" t="s">
        <v>365</v>
      </c>
      <c r="B51" s="106" t="s">
        <v>361</v>
      </c>
      <c r="C51" s="74"/>
      <c r="D51" s="75">
        <f>D17-D47-D50</f>
        <v>-1574.1</v>
      </c>
    </row>
    <row r="52" spans="1:7" s="6" customFormat="1" ht="32.25" customHeight="1" x14ac:dyDescent="0.25">
      <c r="A52" s="100" t="s">
        <v>191</v>
      </c>
      <c r="B52" s="100"/>
      <c r="C52" s="100"/>
      <c r="D52" s="100"/>
      <c r="E52" s="1"/>
      <c r="F52" s="1"/>
      <c r="G52" s="1"/>
    </row>
    <row r="53" spans="1:7" x14ac:dyDescent="0.25">
      <c r="A53" s="24" t="s">
        <v>162</v>
      </c>
      <c r="B53" s="20" t="s">
        <v>192</v>
      </c>
      <c r="C53" s="5" t="s">
        <v>6</v>
      </c>
      <c r="D53" s="8">
        <v>0</v>
      </c>
    </row>
    <row r="54" spans="1:7" x14ac:dyDescent="0.25">
      <c r="A54" s="24" t="s">
        <v>166</v>
      </c>
      <c r="B54" s="20" t="s">
        <v>193</v>
      </c>
      <c r="C54" s="5" t="s">
        <v>6</v>
      </c>
      <c r="D54" s="8">
        <v>0</v>
      </c>
    </row>
    <row r="55" spans="1:7" ht="31.5" x14ac:dyDescent="0.25">
      <c r="A55" s="24" t="s">
        <v>167</v>
      </c>
      <c r="B55" s="20" t="s">
        <v>194</v>
      </c>
      <c r="C55" s="5" t="s">
        <v>6</v>
      </c>
      <c r="D55" s="8">
        <v>0</v>
      </c>
    </row>
    <row r="56" spans="1:7" x14ac:dyDescent="0.25">
      <c r="A56" s="24" t="s">
        <v>168</v>
      </c>
      <c r="B56" s="20" t="s">
        <v>195</v>
      </c>
      <c r="C56" s="5" t="s">
        <v>13</v>
      </c>
      <c r="D56" s="8">
        <v>0</v>
      </c>
    </row>
    <row r="57" spans="1:7" x14ac:dyDescent="0.25">
      <c r="A57" s="80" t="s">
        <v>119</v>
      </c>
      <c r="B57" s="80"/>
      <c r="C57" s="80"/>
      <c r="D57" s="80"/>
    </row>
    <row r="58" spans="1:7" ht="31.5" x14ac:dyDescent="0.25">
      <c r="A58" s="24" t="s">
        <v>169</v>
      </c>
      <c r="B58" s="19" t="s">
        <v>120</v>
      </c>
      <c r="C58" s="5" t="s">
        <v>13</v>
      </c>
      <c r="D58" s="76"/>
    </row>
    <row r="59" spans="1:7" x14ac:dyDescent="0.25">
      <c r="A59" s="24" t="s">
        <v>170</v>
      </c>
      <c r="B59" s="9" t="s">
        <v>125</v>
      </c>
      <c r="C59" s="5" t="s">
        <v>13</v>
      </c>
      <c r="D59" s="76">
        <v>0</v>
      </c>
    </row>
    <row r="60" spans="1:7" x14ac:dyDescent="0.25">
      <c r="A60" s="24" t="s">
        <v>171</v>
      </c>
      <c r="B60" s="9" t="s">
        <v>126</v>
      </c>
      <c r="C60" s="5" t="s">
        <v>13</v>
      </c>
      <c r="D60" s="76">
        <v>0</v>
      </c>
    </row>
    <row r="61" spans="1:7" ht="31.5" x14ac:dyDescent="0.25">
      <c r="A61" s="24" t="s">
        <v>172</v>
      </c>
      <c r="B61" s="19" t="s">
        <v>121</v>
      </c>
      <c r="C61" s="5" t="s">
        <v>13</v>
      </c>
      <c r="D61" s="76"/>
    </row>
    <row r="62" spans="1:7" x14ac:dyDescent="0.25">
      <c r="A62" s="24" t="s">
        <v>196</v>
      </c>
      <c r="B62" s="9" t="s">
        <v>125</v>
      </c>
      <c r="C62" s="5" t="s">
        <v>13</v>
      </c>
      <c r="D62" s="76">
        <v>0</v>
      </c>
    </row>
    <row r="63" spans="1:7" ht="98.25" customHeight="1" x14ac:dyDescent="0.25">
      <c r="A63" s="24" t="s">
        <v>197</v>
      </c>
      <c r="B63" s="9" t="s">
        <v>126</v>
      </c>
      <c r="C63" s="5" t="s">
        <v>13</v>
      </c>
      <c r="D63" s="76">
        <v>0</v>
      </c>
    </row>
    <row r="64" spans="1:7" x14ac:dyDescent="0.25">
      <c r="A64" s="80" t="s">
        <v>198</v>
      </c>
      <c r="B64" s="80"/>
      <c r="C64" s="80"/>
      <c r="D64" s="80"/>
    </row>
    <row r="65" spans="1:7" ht="47.25" x14ac:dyDescent="0.25">
      <c r="A65" s="101" t="s">
        <v>199</v>
      </c>
      <c r="B65" s="19" t="s">
        <v>91</v>
      </c>
      <c r="C65" s="5" t="s">
        <v>5</v>
      </c>
      <c r="D65" s="8" t="s">
        <v>267</v>
      </c>
      <c r="E65" s="8" t="s">
        <v>257</v>
      </c>
      <c r="F65" s="8" t="s">
        <v>262</v>
      </c>
      <c r="G65" s="8" t="s">
        <v>265</v>
      </c>
    </row>
    <row r="66" spans="1:7" x14ac:dyDescent="0.25">
      <c r="A66" s="102"/>
      <c r="B66" s="19" t="s">
        <v>59</v>
      </c>
      <c r="C66" s="5" t="s">
        <v>5</v>
      </c>
      <c r="D66" s="8" t="s">
        <v>252</v>
      </c>
      <c r="E66" s="8" t="s">
        <v>252</v>
      </c>
      <c r="F66" s="8" t="s">
        <v>252</v>
      </c>
      <c r="G66" s="8" t="s">
        <v>266</v>
      </c>
    </row>
    <row r="67" spans="1:7" x14ac:dyDescent="0.25">
      <c r="A67" s="102"/>
      <c r="B67" s="19" t="s">
        <v>122</v>
      </c>
      <c r="C67" s="5" t="s">
        <v>98</v>
      </c>
      <c r="D67" s="58">
        <v>1913.55</v>
      </c>
      <c r="E67" s="8">
        <v>1171</v>
      </c>
      <c r="F67" s="8">
        <v>742.55</v>
      </c>
      <c r="G67" s="8">
        <v>128.6001</v>
      </c>
    </row>
    <row r="68" spans="1:7" x14ac:dyDescent="0.25">
      <c r="A68" s="102"/>
      <c r="B68" s="19" t="s">
        <v>200</v>
      </c>
      <c r="C68" s="5" t="s">
        <v>13</v>
      </c>
      <c r="D68" s="58">
        <v>23919.52</v>
      </c>
      <c r="E68" s="58">
        <v>13665.57</v>
      </c>
      <c r="F68" s="58">
        <v>57477.63</v>
      </c>
      <c r="G68" s="58">
        <v>143273.68</v>
      </c>
    </row>
    <row r="69" spans="1:7" x14ac:dyDescent="0.25">
      <c r="A69" s="102"/>
      <c r="B69" s="9" t="s">
        <v>201</v>
      </c>
      <c r="C69" s="5" t="s">
        <v>13</v>
      </c>
      <c r="D69" s="59">
        <v>0</v>
      </c>
      <c r="E69" s="59">
        <v>0</v>
      </c>
      <c r="F69" s="59">
        <v>0</v>
      </c>
      <c r="G69" s="59">
        <v>0</v>
      </c>
    </row>
    <row r="70" spans="1:7" x14ac:dyDescent="0.25">
      <c r="A70" s="102"/>
      <c r="B70" s="9" t="s">
        <v>202</v>
      </c>
      <c r="C70" s="5" t="s">
        <v>13</v>
      </c>
      <c r="D70" s="59">
        <v>23919.52</v>
      </c>
      <c r="E70" s="59">
        <v>13665.57</v>
      </c>
      <c r="F70" s="59">
        <v>57477.630000000005</v>
      </c>
      <c r="G70" s="59">
        <v>143273.68</v>
      </c>
    </row>
    <row r="71" spans="1:7" ht="31.5" x14ac:dyDescent="0.25">
      <c r="A71" s="102"/>
      <c r="B71" s="9" t="s">
        <v>205</v>
      </c>
      <c r="C71" s="5" t="s">
        <v>13</v>
      </c>
      <c r="D71" s="58">
        <v>23919.52</v>
      </c>
      <c r="E71" s="58">
        <v>13665.57</v>
      </c>
      <c r="F71" s="58">
        <v>57477.630000000005</v>
      </c>
      <c r="G71" s="8">
        <v>128.6001</v>
      </c>
    </row>
    <row r="72" spans="1:7" ht="31.5" x14ac:dyDescent="0.25">
      <c r="A72" s="102"/>
      <c r="B72" s="9" t="s">
        <v>204</v>
      </c>
      <c r="C72" s="5" t="s">
        <v>13</v>
      </c>
      <c r="D72" s="58">
        <v>0</v>
      </c>
      <c r="E72" s="58">
        <v>0</v>
      </c>
      <c r="F72" s="58">
        <v>0</v>
      </c>
      <c r="G72" s="58">
        <v>0</v>
      </c>
    </row>
    <row r="73" spans="1:7" ht="31.5" x14ac:dyDescent="0.25">
      <c r="A73" s="102"/>
      <c r="B73" s="9" t="s">
        <v>203</v>
      </c>
      <c r="C73" s="5" t="s">
        <v>13</v>
      </c>
      <c r="D73" s="59">
        <v>23919.52</v>
      </c>
      <c r="E73" s="59">
        <v>13665.57</v>
      </c>
      <c r="F73" s="59">
        <v>57477.630000000005</v>
      </c>
      <c r="G73" s="59">
        <v>0</v>
      </c>
    </row>
    <row r="74" spans="1:7" ht="47.25" x14ac:dyDescent="0.25">
      <c r="A74" s="103"/>
      <c r="B74" s="19" t="s">
        <v>206</v>
      </c>
      <c r="C74" s="5" t="s">
        <v>13</v>
      </c>
      <c r="D74" s="8">
        <v>0</v>
      </c>
      <c r="E74" s="8">
        <v>0</v>
      </c>
      <c r="F74" s="8">
        <v>0</v>
      </c>
      <c r="G74" s="8">
        <v>0</v>
      </c>
    </row>
    <row r="75" spans="1:7" x14ac:dyDescent="0.25">
      <c r="A75" s="80" t="s">
        <v>209</v>
      </c>
      <c r="B75" s="80"/>
      <c r="C75" s="80"/>
      <c r="D75" s="80"/>
    </row>
    <row r="76" spans="1:7" x14ac:dyDescent="0.25">
      <c r="A76" s="24" t="s">
        <v>207</v>
      </c>
      <c r="B76" s="20" t="s">
        <v>192</v>
      </c>
      <c r="C76" s="5" t="s">
        <v>6</v>
      </c>
      <c r="D76" s="8">
        <v>0</v>
      </c>
    </row>
    <row r="77" spans="1:7" x14ac:dyDescent="0.25">
      <c r="A77" s="24" t="s">
        <v>208</v>
      </c>
      <c r="B77" s="20" t="s">
        <v>193</v>
      </c>
      <c r="C77" s="5" t="s">
        <v>6</v>
      </c>
      <c r="D77" s="8">
        <v>0</v>
      </c>
      <c r="F77" s="79">
        <f>SUM(D70:G70)</f>
        <v>238336.4</v>
      </c>
    </row>
    <row r="78" spans="1:7" ht="31.5" x14ac:dyDescent="0.25">
      <c r="A78" s="24" t="s">
        <v>210</v>
      </c>
      <c r="B78" s="20" t="s">
        <v>194</v>
      </c>
      <c r="C78" s="5" t="s">
        <v>6</v>
      </c>
      <c r="D78" s="8">
        <v>0</v>
      </c>
    </row>
    <row r="79" spans="1:7" x14ac:dyDescent="0.25">
      <c r="A79" s="24" t="s">
        <v>211</v>
      </c>
      <c r="B79" s="20" t="s">
        <v>195</v>
      </c>
      <c r="C79" s="5" t="s">
        <v>13</v>
      </c>
      <c r="D79" s="8">
        <v>0</v>
      </c>
    </row>
    <row r="80" spans="1:7" x14ac:dyDescent="0.25">
      <c r="A80" s="80" t="s">
        <v>212</v>
      </c>
      <c r="B80" s="80"/>
      <c r="C80" s="80"/>
      <c r="D80" s="80"/>
    </row>
    <row r="81" spans="1:4" ht="31.5" x14ac:dyDescent="0.25">
      <c r="A81" s="24" t="s">
        <v>216</v>
      </c>
      <c r="B81" s="20" t="s">
        <v>213</v>
      </c>
      <c r="C81" s="5" t="s">
        <v>6</v>
      </c>
      <c r="D81" s="8">
        <v>0</v>
      </c>
    </row>
    <row r="82" spans="1:4" x14ac:dyDescent="0.25">
      <c r="A82" s="24" t="s">
        <v>217</v>
      </c>
      <c r="B82" s="20" t="s">
        <v>214</v>
      </c>
      <c r="C82" s="5" t="s">
        <v>6</v>
      </c>
      <c r="D82" s="8">
        <v>0</v>
      </c>
    </row>
    <row r="83" spans="1:4" ht="31.5" x14ac:dyDescent="0.25">
      <c r="A83" s="24" t="s">
        <v>218</v>
      </c>
      <c r="B83" s="20" t="s">
        <v>215</v>
      </c>
      <c r="C83" s="5" t="s">
        <v>13</v>
      </c>
      <c r="D83" s="8">
        <v>0</v>
      </c>
    </row>
  </sheetData>
  <mergeCells count="9">
    <mergeCell ref="A80:D80"/>
    <mergeCell ref="A1:D1"/>
    <mergeCell ref="A7:D7"/>
    <mergeCell ref="A26:D26"/>
    <mergeCell ref="A52:D52"/>
    <mergeCell ref="A57:D57"/>
    <mergeCell ref="A64:D64"/>
    <mergeCell ref="A65:A74"/>
    <mergeCell ref="A75:D75"/>
  </mergeCells>
  <pageMargins left="0.3125" right="0.23958333333333334" top="0.31496062992125984" bottom="0.31496062992125984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2016-04-06T02:08:08Z</dcterms:modified>
</cp:coreProperties>
</file>