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22" i="12" l="1"/>
  <c r="D123" i="12" s="1"/>
  <c r="D121" i="12"/>
  <c r="D113" i="12"/>
  <c r="D112" i="12"/>
  <c r="D111" i="12"/>
  <c r="D102" i="12"/>
  <c r="D103" i="12" s="1"/>
  <c r="D101" i="12"/>
  <c r="D91" i="12"/>
  <c r="D93" i="12" s="1"/>
  <c r="D83" i="12"/>
  <c r="D82" i="12"/>
  <c r="D81" i="12"/>
  <c r="D76" i="12"/>
  <c r="D73" i="12"/>
  <c r="D24" i="12"/>
  <c r="D16" i="12"/>
  <c r="D13" i="12"/>
  <c r="D12" i="12"/>
  <c r="D10" i="12"/>
  <c r="D74" i="12" l="1"/>
  <c r="D71" i="12"/>
  <c r="D19" i="12" l="1"/>
  <c r="D21" i="12" s="1"/>
  <c r="D11" i="12" l="1"/>
  <c r="D28" i="5" l="1"/>
</calcChain>
</file>

<file path=xl/sharedStrings.xml><?xml version="1.0" encoding="utf-8"?>
<sst xmlns="http://schemas.openxmlformats.org/spreadsheetml/2006/main" count="1143" uniqueCount="316">
  <si>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</si>
  <si>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</si>
  <si>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</si>
  <si>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</si>
  <si>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</si>
  <si>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</si>
  <si>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</si>
  <si>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</si>
  <si>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</si>
  <si>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</si>
  <si>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</si>
  <si>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</si>
  <si>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</si>
  <si>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</si>
  <si>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</si>
  <si>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</si>
  <si>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</si>
  <si>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</si>
  <si>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</si>
  <si>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</si>
  <si>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</si>
  <si>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</si>
  <si>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</si>
  <si>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</si>
  <si>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</si>
  <si>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</si>
  <si>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</si>
  <si>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</si>
  <si>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</si>
  <si>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</si>
  <si>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</si>
  <si>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</si>
  <si>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</si>
  <si>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</si>
  <si>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</si>
  <si>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</si>
  <si>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</si>
  <si>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</si>
  <si>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</si>
  <si>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</si>
  <si>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</si>
  <si>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</si>
  <si>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</si>
  <si>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</si>
  <si>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</si>
  <si>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</si>
  <si>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</si>
  <si>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</si>
  <si>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</si>
  <si>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</si>
  <si>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</si>
  <si>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</si>
  <si>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</si>
  <si>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</si>
  <si>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</si>
  <si>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</si>
  <si>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</si>
  <si>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</si>
  <si>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</si>
  <si>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</si>
  <si>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</si>
  <si>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</si>
  <si>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</si>
  <si>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</si>
  <si>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</si>
  <si>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</si>
  <si>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</si>
  <si>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</si>
  <si>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</si>
  <si>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</si>
  <si>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</si>
  <si>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</si>
  <si>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</si>
  <si>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</si>
  <si>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</si>
  <si>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</si>
  <si>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</si>
  <si>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</si>
  <si>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</si>
  <si>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</si>
  <si>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</si>
  <si>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</si>
  <si>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</si>
  <si>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</si>
  <si>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</si>
  <si>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</si>
  <si>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</si>
  <si>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</si>
  <si>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</si>
  <si>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</si>
  <si>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</si>
  <si>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</si>
  <si>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</si>
  <si>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</si>
  <si>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</si>
  <si>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</si>
  <si>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</si>
  <si>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</si>
  <si>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</si>
  <si>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</si>
  <si>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</si>
  <si>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</si>
  <si>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</si>
  <si>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</si>
  <si>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</si>
  <si>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</si>
  <si>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</si>
  <si>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</si>
  <si>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</si>
  <si>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</si>
  <si>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</si>
  <si>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</si>
  <si>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</si>
  <si>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</si>
  <si>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</si>
  <si>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</si>
  <si>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</si>
  <si>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</si>
  <si>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</si>
  <si>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</si>
  <si>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</si>
  <si>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</si>
  <si>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</si>
  <si>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</si>
  <si>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</si>
  <si>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</si>
  <si>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</si>
  <si>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</si>
  <si>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</si>
  <si>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</si>
  <si>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</si>
  <si>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</si>
  <si>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</si>
  <si>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</si>
  <si>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</si>
  <si>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</si>
  <si>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</si>
  <si>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</si>
  <si>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</si>
  <si>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</si>
  <si>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</si>
  <si>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</si>
  <si>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</si>
  <si>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</si>
  <si>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</si>
  <si>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</si>
  <si>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</si>
  <si>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</si>
  <si>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</si>
  <si>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</si>
  <si>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</si>
  <si>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</si>
  <si>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</si>
  <si>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</si>
  <si>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</si>
  <si>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</si>
  <si>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</si>
  <si>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</si>
  <si>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</si>
  <si>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</si>
  <si>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</si>
  <si>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</si>
  <si>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</si>
  <si>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</si>
  <si>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</si>
  <si>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</si>
  <si>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</si>
  <si>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</si>
  <si>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</si>
  <si>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</si>
  <si>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</si>
  <si>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</si>
  <si>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</si>
  <si>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</si>
  <si>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</si>
  <si>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</si>
  <si>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</si>
  <si>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</si>
  <si>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</si>
  <si>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</si>
  <si>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</si>
  <si>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</si>
  <si>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</si>
  <si>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</si>
  <si>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</si>
  <si>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</si>
  <si>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</si>
  <si>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</si>
  <si>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</si>
  <si>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</si>
  <si>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</si>
  <si>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</si>
  <si>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</si>
  <si>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</si>
  <si>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</si>
  <si>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</si>
  <si>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</si>
  <si>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</si>
  <si>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</si>
  <si>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</si>
  <si>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</si>
  <si>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</si>
  <si>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</si>
  <si>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</si>
  <si>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</si>
  <si>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</si>
  <si>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</si>
  <si>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</si>
  <si>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</si>
  <si>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</si>
  <si>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</si>
  <si>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</si>
  <si>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</si>
  <si>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</si>
  <si>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</si>
  <si>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</si>
  <si>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</si>
  <si>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</si>
  <si>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</si>
  <si>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</si>
  <si>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</si>
  <si>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</si>
  <si>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</si>
  <si>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</si>
  <si>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</si>
  <si>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</si>
  <si>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</si>
  <si>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</si>
  <si>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</si>
  <si>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</si>
  <si>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</si>
  <si>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</si>
  <si>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</si>
  <si>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</si>
  <si>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</si>
  <si>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</si>
  <si>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</si>
  <si>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</si>
  <si>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</si>
  <si>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</si>
  <si>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</si>
  <si>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</si>
  <si>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</si>
  <si>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</si>
  <si>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</si>
  <si>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</si>
  <si>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</si>
  <si>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</si>
  <si>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</si>
  <si>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</si>
  <si>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</si>
  <si>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</si>
  <si>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</si>
  <si>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</si>
  <si>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</si>
  <si>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</si>
  <si>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</si>
  <si>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</si>
  <si>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</si>
  <si>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</si>
  <si>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</si>
  <si>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</si>
  <si>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</si>
  <si>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</si>
  <si>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</si>
  <si>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</si>
  <si>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</si>
  <si>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</si>
  <si>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</si>
  <si>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</si>
  <si>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</si>
  <si>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</si>
  <si>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</si>
  <si>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</si>
  <si>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</si>
  <si>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</si>
  <si>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</si>
  <si>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</si>
  <si>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</si>
  <si>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</si>
  <si>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</si>
  <si>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</si>
  <si>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</si>
  <si>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</si>
  <si>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</si>
  <si>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</si>
  <si>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</si>
  <si>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</si>
  <si>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</si>
  <si>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</si>
  <si>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</si>
  <si>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</si>
  <si>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</si>
  <si>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</si>
  <si>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</si>
  <si>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</si>
  <si>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</si>
  <si>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</si>
  <si>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</si>
  <si>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</si>
  <si>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</si>
  <si>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</si>
  <si>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</si>
  <si>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</si>
  <si>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</si>
  <si>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</si>
  <si>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</si>
  <si>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</si>
  <si>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</si>
  <si>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</si>
  <si>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</si>
  <si>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</si>
  <si>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</si>
  <si>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</si>
  <si>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</si>
  <si>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г. Иркутск, м-н Университетский,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</si>
</sst>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61;&#1042;&#1057;%20%202014%20&#10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101;&#1083;&#1077;&#1090;&#1088;&#1086;&#1101;&#1085;&#1077;&#1088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7;&#1086;&#1076;&#1077;&#1088;&#1078;&#1072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8;&#1077;&#1082;&#1091;&#1097;&#1080;&#1081;%20&#1088;&#1077;&#1084;&#1086;&#1085;&#1090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42;&#1086;&#1076;&#1086;&#1086;&#1090;&#1074;&#1077;&#1076;&#1077;&#1085;&#1080;&#1077;%20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43;&#1042;&#1057;%20%202014%20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8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Q10">
            <v>29870.13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4861.42</v>
          </cell>
          <cell r="D10">
            <v>21649.98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4485.84</v>
          </cell>
          <cell r="D10">
            <v>69723.69</v>
          </cell>
          <cell r="G10">
            <v>58360.38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L10">
            <v>126434.03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17825.43</v>
          </cell>
          <cell r="D10">
            <v>217461</v>
          </cell>
          <cell r="L10">
            <v>16143.79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1565.38</v>
          </cell>
          <cell r="D10">
            <v>24811.200000000001</v>
          </cell>
          <cell r="L10">
            <v>1777.99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8359.1200000000008</v>
          </cell>
          <cell r="L10">
            <v>36329.86</v>
          </cell>
          <cell r="M10">
            <v>35068.19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19137.28</v>
          </cell>
          <cell r="L10">
            <v>85995.8</v>
          </cell>
          <cell r="M10">
            <v>82750.48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91946.87</v>
          </cell>
          <cell r="I10">
            <v>318669.77</v>
          </cell>
          <cell r="J10">
            <v>301195.28000000003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310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311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313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4" t="s">
        <v>67</v>
      </c>
      <c r="B24" s="74"/>
      <c r="C24" s="74"/>
      <c r="D24" s="74"/>
    </row>
    <row r="25" spans="1:4" s="6" customFormat="1" ht="20.100000000000001" customHeight="1" x14ac:dyDescent="0.25">
      <c r="A25" s="76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7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7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7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7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8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6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7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7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7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7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8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6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7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7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7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7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8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301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290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7"/>
      <c r="B20" s="7" t="s">
        <v>71</v>
      </c>
      <c r="C20" s="5" t="s">
        <v>5</v>
      </c>
      <c r="D20" s="30" t="s">
        <v>262</v>
      </c>
    </row>
    <row r="21" spans="1:4" ht="30" x14ac:dyDescent="0.25">
      <c r="A21" s="77"/>
      <c r="B21" s="7" t="s">
        <v>100</v>
      </c>
      <c r="C21" s="5" t="s">
        <v>25</v>
      </c>
      <c r="D21" s="62" t="s">
        <v>301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290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7"/>
      <c r="B27" s="7" t="s">
        <v>71</v>
      </c>
      <c r="C27" s="5" t="s">
        <v>5</v>
      </c>
      <c r="D27" s="30" t="s">
        <v>262</v>
      </c>
    </row>
    <row r="28" spans="1:4" ht="30" x14ac:dyDescent="0.25">
      <c r="A28" s="77"/>
      <c r="B28" s="7" t="s">
        <v>100</v>
      </c>
      <c r="C28" s="5" t="s">
        <v>25</v>
      </c>
      <c r="D28" s="62" t="s">
        <v>301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290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301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7"/>
      <c r="B41" s="7" t="s">
        <v>71</v>
      </c>
      <c r="C41" s="5" t="s">
        <v>5</v>
      </c>
      <c r="D41" s="30" t="s">
        <v>263</v>
      </c>
    </row>
    <row r="42" spans="1:4" ht="30" x14ac:dyDescent="0.25">
      <c r="A42" s="77"/>
      <c r="B42" s="7" t="s">
        <v>100</v>
      </c>
      <c r="C42" s="5" t="s">
        <v>25</v>
      </c>
      <c r="D42" s="62" t="s">
        <v>301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290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7"/>
      <c r="B48" s="7" t="s">
        <v>71</v>
      </c>
      <c r="C48" s="5" t="s">
        <v>5</v>
      </c>
      <c r="D48" s="30" t="s">
        <v>264</v>
      </c>
    </row>
    <row r="49" spans="1:4" ht="30" x14ac:dyDescent="0.25">
      <c r="A49" s="77"/>
      <c r="B49" s="7" t="s">
        <v>100</v>
      </c>
      <c r="C49" s="5" t="s">
        <v>25</v>
      </c>
      <c r="D49" s="62" t="s">
        <v>301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290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7"/>
      <c r="B55" s="7" t="s">
        <v>71</v>
      </c>
      <c r="C55" s="5" t="s">
        <v>5</v>
      </c>
      <c r="D55" s="30" t="s">
        <v>262</v>
      </c>
    </row>
    <row r="56" spans="1:4" ht="30" x14ac:dyDescent="0.25">
      <c r="A56" s="77"/>
      <c r="B56" s="7" t="s">
        <v>100</v>
      </c>
      <c r="C56" s="5" t="s">
        <v>25</v>
      </c>
      <c r="D56" s="62" t="s">
        <v>301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290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7"/>
      <c r="B62" s="7" t="s">
        <v>71</v>
      </c>
      <c r="C62" s="5" t="s">
        <v>5</v>
      </c>
      <c r="D62" s="30" t="s">
        <v>265</v>
      </c>
    </row>
    <row r="63" spans="1:4" ht="30" x14ac:dyDescent="0.25">
      <c r="A63" s="77"/>
      <c r="B63" s="7" t="s">
        <v>100</v>
      </c>
      <c r="C63" s="5" t="s">
        <v>25</v>
      </c>
      <c r="D63" s="62" t="s">
        <v>301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290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7"/>
      <c r="B69" s="7" t="s">
        <v>71</v>
      </c>
      <c r="C69" s="5" t="s">
        <v>5</v>
      </c>
      <c r="D69" s="30" t="s">
        <v>266</v>
      </c>
    </row>
    <row r="70" spans="1:4" ht="30" x14ac:dyDescent="0.25">
      <c r="A70" s="77"/>
      <c r="B70" s="7" t="s">
        <v>100</v>
      </c>
      <c r="C70" s="5" t="s">
        <v>25</v>
      </c>
      <c r="D70" s="62" t="s">
        <v>301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301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290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7"/>
      <c r="B83" s="7" t="s">
        <v>71</v>
      </c>
      <c r="C83" s="5" t="s">
        <v>5</v>
      </c>
      <c r="D83" s="30" t="s">
        <v>293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4" t="s">
        <v>197</v>
      </c>
      <c r="B8" s="74"/>
      <c r="C8" s="74"/>
      <c r="D8" s="74"/>
    </row>
    <row r="9" spans="1:4" s="6" customFormat="1" ht="37.5" customHeight="1" x14ac:dyDescent="0.25">
      <c r="A9" s="76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300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  <row r="19" spans="1:4" ht="31.5" x14ac:dyDescent="0.25">
      <c r="A19" s="76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7"/>
      <c r="B20" s="7" t="s">
        <v>199</v>
      </c>
      <c r="C20" s="5" t="s">
        <v>5</v>
      </c>
      <c r="D20" s="30">
        <v>3849011544</v>
      </c>
    </row>
    <row r="21" spans="1:4" x14ac:dyDescent="0.25">
      <c r="A21" s="77"/>
      <c r="B21" s="7" t="s">
        <v>113</v>
      </c>
      <c r="C21" s="5" t="s">
        <v>5</v>
      </c>
      <c r="D21" s="30" t="s">
        <v>305</v>
      </c>
    </row>
    <row r="22" spans="1:4" x14ac:dyDescent="0.25">
      <c r="A22" s="77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8"/>
      <c r="B23" s="46" t="s">
        <v>115</v>
      </c>
      <c r="C23" s="32" t="s">
        <v>25</v>
      </c>
      <c r="D23" s="33">
        <v>400</v>
      </c>
    </row>
    <row r="24" spans="1:4" x14ac:dyDescent="0.25">
      <c r="A24" s="76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7"/>
      <c r="B25" s="7" t="s">
        <v>199</v>
      </c>
      <c r="C25" s="5" t="s">
        <v>5</v>
      </c>
      <c r="D25" s="30">
        <v>7713076301</v>
      </c>
    </row>
    <row r="26" spans="1:4" x14ac:dyDescent="0.25">
      <c r="A26" s="77"/>
      <c r="B26" s="7" t="s">
        <v>113</v>
      </c>
      <c r="C26" s="5" t="s">
        <v>5</v>
      </c>
      <c r="D26" s="30" t="s">
        <v>309</v>
      </c>
    </row>
    <row r="27" spans="1:4" x14ac:dyDescent="0.25">
      <c r="A27" s="77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8"/>
      <c r="B28" s="46" t="s">
        <v>115</v>
      </c>
      <c r="C28" s="32" t="s">
        <v>25</v>
      </c>
      <c r="D28" s="33">
        <v>400</v>
      </c>
    </row>
    <row r="29" spans="1:4" x14ac:dyDescent="0.25">
      <c r="A29" s="76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7"/>
      <c r="B30" s="7" t="s">
        <v>199</v>
      </c>
      <c r="C30" s="5" t="s">
        <v>5</v>
      </c>
      <c r="D30" s="30">
        <v>3849011544</v>
      </c>
    </row>
    <row r="31" spans="1:4" x14ac:dyDescent="0.25">
      <c r="A31" s="77"/>
      <c r="B31" s="7" t="s">
        <v>113</v>
      </c>
      <c r="C31" s="5" t="s">
        <v>5</v>
      </c>
      <c r="D31" s="30" t="s">
        <v>308</v>
      </c>
    </row>
    <row r="32" spans="1:4" x14ac:dyDescent="0.25">
      <c r="A32" s="77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8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285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1" sqref="E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abSelected="1" topLeftCell="A122" workbookViewId="0">
      <selection activeCell="D123" sqref="D12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90">
        <f>[5]TDSheet!$C$10+[6]TDSheet!$C$10</f>
        <v>19390.810000000001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242272.2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[5]TDSheet!$D$10</f>
        <v>217461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[6]TDSheet!$D$10</f>
        <v>24811.200000000001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219142.64+24598.59</f>
        <v>243741.23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267741.23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[5]TDSheet!$L$10+[6]TDSheet!$L$10</f>
        <v>17921.780000000002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292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128790.52999999998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[7]TDSheet!$C$10+[8]TDSheet!$C$10+[9]TDSheet!$C$10+[10]TDSheet!$C$10+[11]TDSheet!$C$10</f>
        <v>128790.52999999998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6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7"/>
      <c r="B79" s="19" t="s">
        <v>71</v>
      </c>
      <c r="C79" s="5" t="s">
        <v>5</v>
      </c>
      <c r="D79" s="54" t="s">
        <v>264</v>
      </c>
    </row>
    <row r="80" spans="1:4" x14ac:dyDescent="0.25">
      <c r="A80" s="77"/>
      <c r="B80" s="19" t="s">
        <v>135</v>
      </c>
      <c r="C80" s="5" t="s">
        <v>110</v>
      </c>
      <c r="D80" s="54"/>
    </row>
    <row r="81" spans="1:4" x14ac:dyDescent="0.25">
      <c r="A81" s="77"/>
      <c r="B81" s="19" t="s">
        <v>217</v>
      </c>
      <c r="C81" s="5" t="s">
        <v>25</v>
      </c>
      <c r="D81" s="69">
        <f>[7]TDSheet!$L$10</f>
        <v>36329.86</v>
      </c>
    </row>
    <row r="82" spans="1:4" x14ac:dyDescent="0.25">
      <c r="A82" s="77"/>
      <c r="B82" s="9" t="s">
        <v>218</v>
      </c>
      <c r="C82" s="5" t="s">
        <v>25</v>
      </c>
      <c r="D82" s="70">
        <f>[7]TDSheet!$M$10</f>
        <v>35068.19</v>
      </c>
    </row>
    <row r="83" spans="1:4" x14ac:dyDescent="0.25">
      <c r="A83" s="77"/>
      <c r="B83" s="9" t="s">
        <v>219</v>
      </c>
      <c r="C83" s="5" t="s">
        <v>25</v>
      </c>
      <c r="D83" s="70">
        <f>D81-D82</f>
        <v>1261.6699999999983</v>
      </c>
    </row>
    <row r="84" spans="1:4" ht="31.5" x14ac:dyDescent="0.25">
      <c r="A84" s="77"/>
      <c r="B84" s="9" t="s">
        <v>222</v>
      </c>
      <c r="C84" s="5" t="s">
        <v>25</v>
      </c>
      <c r="D84" s="30"/>
    </row>
    <row r="85" spans="1:4" ht="31.5" x14ac:dyDescent="0.25">
      <c r="A85" s="77"/>
      <c r="B85" s="9" t="s">
        <v>221</v>
      </c>
      <c r="C85" s="5" t="s">
        <v>25</v>
      </c>
      <c r="D85" s="30"/>
    </row>
    <row r="86" spans="1:4" ht="31.5" x14ac:dyDescent="0.25">
      <c r="A86" s="77"/>
      <c r="B86" s="9" t="s">
        <v>220</v>
      </c>
      <c r="C86" s="5" t="s">
        <v>25</v>
      </c>
      <c r="D86" s="30"/>
    </row>
    <row r="87" spans="1:4" ht="48" thickBot="1" x14ac:dyDescent="0.3">
      <c r="A87" s="78"/>
      <c r="B87" s="68" t="s">
        <v>223</v>
      </c>
      <c r="C87" s="32" t="s">
        <v>25</v>
      </c>
      <c r="D87" s="56">
        <v>0</v>
      </c>
    </row>
    <row r="88" spans="1:4" x14ac:dyDescent="0.25">
      <c r="A88" s="76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7"/>
      <c r="B89" s="19" t="s">
        <v>71</v>
      </c>
      <c r="C89" s="5" t="s">
        <v>5</v>
      </c>
      <c r="D89" s="54" t="s">
        <v>264</v>
      </c>
    </row>
    <row r="90" spans="1:4" x14ac:dyDescent="0.25">
      <c r="A90" s="77"/>
      <c r="B90" s="19" t="s">
        <v>135</v>
      </c>
      <c r="C90" s="5" t="s">
        <v>110</v>
      </c>
      <c r="D90" s="54"/>
    </row>
    <row r="91" spans="1:4" x14ac:dyDescent="0.25">
      <c r="A91" s="77"/>
      <c r="B91" s="19" t="s">
        <v>217</v>
      </c>
      <c r="C91" s="5" t="s">
        <v>25</v>
      </c>
      <c r="D91" s="69">
        <f>[10]TDSheet!$D$10</f>
        <v>21649.98</v>
      </c>
    </row>
    <row r="92" spans="1:4" x14ac:dyDescent="0.25">
      <c r="A92" s="77"/>
      <c r="B92" s="9" t="s">
        <v>218</v>
      </c>
      <c r="C92" s="5" t="s">
        <v>25</v>
      </c>
      <c r="D92" s="70">
        <v>21123.8</v>
      </c>
    </row>
    <row r="93" spans="1:4" x14ac:dyDescent="0.25">
      <c r="A93" s="77"/>
      <c r="B93" s="9" t="s">
        <v>219</v>
      </c>
      <c r="C93" s="5" t="s">
        <v>25</v>
      </c>
      <c r="D93" s="70">
        <f>D91-D92</f>
        <v>526.18000000000029</v>
      </c>
    </row>
    <row r="94" spans="1:4" ht="31.5" x14ac:dyDescent="0.25">
      <c r="A94" s="77"/>
      <c r="B94" s="9" t="s">
        <v>222</v>
      </c>
      <c r="C94" s="5" t="s">
        <v>25</v>
      </c>
      <c r="D94" s="30"/>
    </row>
    <row r="95" spans="1:4" ht="31.5" x14ac:dyDescent="0.25">
      <c r="A95" s="77"/>
      <c r="B95" s="9" t="s">
        <v>221</v>
      </c>
      <c r="C95" s="5" t="s">
        <v>25</v>
      </c>
      <c r="D95" s="30"/>
    </row>
    <row r="96" spans="1:4" ht="31.5" x14ac:dyDescent="0.25">
      <c r="A96" s="77"/>
      <c r="B96" s="9" t="s">
        <v>220</v>
      </c>
      <c r="C96" s="5" t="s">
        <v>25</v>
      </c>
      <c r="D96" s="30"/>
    </row>
    <row r="97" spans="1:4" ht="48" thickBot="1" x14ac:dyDescent="0.3">
      <c r="A97" s="78"/>
      <c r="B97" s="68" t="s">
        <v>223</v>
      </c>
      <c r="C97" s="32" t="s">
        <v>25</v>
      </c>
      <c r="D97" s="56">
        <v>0</v>
      </c>
    </row>
    <row r="98" spans="1:4" x14ac:dyDescent="0.25">
      <c r="A98" s="76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7"/>
      <c r="B99" s="19" t="s">
        <v>71</v>
      </c>
      <c r="C99" s="5" t="s">
        <v>5</v>
      </c>
      <c r="D99" s="54" t="s">
        <v>264</v>
      </c>
    </row>
    <row r="100" spans="1:4" x14ac:dyDescent="0.25">
      <c r="A100" s="77"/>
      <c r="B100" s="19" t="s">
        <v>135</v>
      </c>
      <c r="C100" s="5" t="s">
        <v>110</v>
      </c>
      <c r="D100" s="54"/>
    </row>
    <row r="101" spans="1:4" x14ac:dyDescent="0.25">
      <c r="A101" s="77"/>
      <c r="B101" s="19" t="s">
        <v>217</v>
      </c>
      <c r="C101" s="5" t="s">
        <v>25</v>
      </c>
      <c r="D101" s="69">
        <f>[8]TDSheet!$L$10</f>
        <v>85995.8</v>
      </c>
    </row>
    <row r="102" spans="1:4" x14ac:dyDescent="0.25">
      <c r="A102" s="77"/>
      <c r="B102" s="9" t="s">
        <v>218</v>
      </c>
      <c r="C102" s="5" t="s">
        <v>25</v>
      </c>
      <c r="D102" s="70">
        <f>[8]TDSheet!$M$10</f>
        <v>82750.48</v>
      </c>
    </row>
    <row r="103" spans="1:4" x14ac:dyDescent="0.25">
      <c r="A103" s="77"/>
      <c r="B103" s="9" t="s">
        <v>219</v>
      </c>
      <c r="C103" s="5" t="s">
        <v>25</v>
      </c>
      <c r="D103" s="70">
        <f>D101-D102</f>
        <v>3245.320000000007</v>
      </c>
    </row>
    <row r="104" spans="1:4" ht="31.5" x14ac:dyDescent="0.25">
      <c r="A104" s="77"/>
      <c r="B104" s="9" t="s">
        <v>222</v>
      </c>
      <c r="C104" s="5" t="s">
        <v>25</v>
      </c>
      <c r="D104" s="30"/>
    </row>
    <row r="105" spans="1:4" ht="31.5" x14ac:dyDescent="0.25">
      <c r="A105" s="77"/>
      <c r="B105" s="9" t="s">
        <v>221</v>
      </c>
      <c r="C105" s="5" t="s">
        <v>25</v>
      </c>
      <c r="D105" s="30"/>
    </row>
    <row r="106" spans="1:4" ht="31.5" x14ac:dyDescent="0.25">
      <c r="A106" s="77"/>
      <c r="B106" s="9" t="s">
        <v>220</v>
      </c>
      <c r="C106" s="5" t="s">
        <v>25</v>
      </c>
      <c r="D106" s="30"/>
    </row>
    <row r="107" spans="1:4" ht="48" thickBot="1" x14ac:dyDescent="0.3">
      <c r="A107" s="78"/>
      <c r="B107" s="68" t="s">
        <v>223</v>
      </c>
      <c r="C107" s="32" t="s">
        <v>25</v>
      </c>
      <c r="D107" s="56">
        <v>0</v>
      </c>
    </row>
    <row r="108" spans="1:4" x14ac:dyDescent="0.25">
      <c r="A108" s="76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7"/>
      <c r="B109" s="19" t="s">
        <v>71</v>
      </c>
      <c r="C109" s="5" t="s">
        <v>5</v>
      </c>
      <c r="D109" s="54" t="s">
        <v>280</v>
      </c>
    </row>
    <row r="110" spans="1:4" x14ac:dyDescent="0.25">
      <c r="A110" s="77"/>
      <c r="B110" s="19" t="s">
        <v>135</v>
      </c>
      <c r="C110" s="5" t="s">
        <v>110</v>
      </c>
      <c r="D110" s="54"/>
    </row>
    <row r="111" spans="1:4" x14ac:dyDescent="0.25">
      <c r="A111" s="77"/>
      <c r="B111" s="19" t="s">
        <v>217</v>
      </c>
      <c r="C111" s="5" t="s">
        <v>25</v>
      </c>
      <c r="D111" s="69">
        <f>[9]TDSheet!$I$10</f>
        <v>318669.77</v>
      </c>
    </row>
    <row r="112" spans="1:4" x14ac:dyDescent="0.25">
      <c r="A112" s="77"/>
      <c r="B112" s="9" t="s">
        <v>218</v>
      </c>
      <c r="C112" s="5" t="s">
        <v>25</v>
      </c>
      <c r="D112" s="70">
        <f>[9]TDSheet!$J$10</f>
        <v>301195.28000000003</v>
      </c>
    </row>
    <row r="113" spans="1:4" x14ac:dyDescent="0.25">
      <c r="A113" s="77"/>
      <c r="B113" s="9" t="s">
        <v>219</v>
      </c>
      <c r="C113" s="5" t="s">
        <v>25</v>
      </c>
      <c r="D113" s="70">
        <f>D111-D112</f>
        <v>17474.489999999991</v>
      </c>
    </row>
    <row r="114" spans="1:4" ht="31.5" x14ac:dyDescent="0.25">
      <c r="A114" s="77"/>
      <c r="B114" s="9" t="s">
        <v>222</v>
      </c>
      <c r="C114" s="5" t="s">
        <v>25</v>
      </c>
      <c r="D114" s="30"/>
    </row>
    <row r="115" spans="1:4" ht="31.5" x14ac:dyDescent="0.25">
      <c r="A115" s="77"/>
      <c r="B115" s="9" t="s">
        <v>221</v>
      </c>
      <c r="C115" s="5" t="s">
        <v>25</v>
      </c>
      <c r="D115" s="30"/>
    </row>
    <row r="116" spans="1:4" ht="31.5" x14ac:dyDescent="0.25">
      <c r="A116" s="77"/>
      <c r="B116" s="9" t="s">
        <v>220</v>
      </c>
      <c r="C116" s="5" t="s">
        <v>25</v>
      </c>
      <c r="D116" s="30"/>
    </row>
    <row r="117" spans="1:4" ht="48" thickBot="1" x14ac:dyDescent="0.3">
      <c r="A117" s="78"/>
      <c r="B117" s="68" t="s">
        <v>223</v>
      </c>
      <c r="C117" s="32" t="s">
        <v>25</v>
      </c>
      <c r="D117" s="56">
        <v>0</v>
      </c>
    </row>
    <row r="118" spans="1:4" x14ac:dyDescent="0.25">
      <c r="A118" s="76">
        <v>38</v>
      </c>
      <c r="B118" s="67" t="s">
        <v>103</v>
      </c>
      <c r="C118" s="28" t="s">
        <v>5</v>
      </c>
      <c r="D118" s="53" t="s">
        <v>282</v>
      </c>
    </row>
    <row r="119" spans="1:4" x14ac:dyDescent="0.25">
      <c r="A119" s="77"/>
      <c r="B119" s="19" t="s">
        <v>71</v>
      </c>
      <c r="C119" s="5" t="s">
        <v>5</v>
      </c>
      <c r="D119" s="54" t="s">
        <v>303</v>
      </c>
    </row>
    <row r="120" spans="1:4" x14ac:dyDescent="0.25">
      <c r="A120" s="77"/>
      <c r="B120" s="19" t="s">
        <v>135</v>
      </c>
      <c r="C120" s="5" t="s">
        <v>110</v>
      </c>
      <c r="D120" s="54"/>
    </row>
    <row r="121" spans="1:4" x14ac:dyDescent="0.25">
      <c r="A121" s="77"/>
      <c r="B121" s="19" t="s">
        <v>217</v>
      </c>
      <c r="C121" s="5" t="s">
        <v>25</v>
      </c>
      <c r="D121" s="69">
        <f>[11]TDSheet!$D$10</f>
        <v>69723.69</v>
      </c>
    </row>
    <row r="122" spans="1:4" x14ac:dyDescent="0.25">
      <c r="A122" s="77"/>
      <c r="B122" s="9" t="s">
        <v>218</v>
      </c>
      <c r="C122" s="5" t="s">
        <v>25</v>
      </c>
      <c r="D122" s="70">
        <f>[11]TDSheet!$G$10</f>
        <v>58360.38</v>
      </c>
    </row>
    <row r="123" spans="1:4" x14ac:dyDescent="0.25">
      <c r="A123" s="77"/>
      <c r="B123" s="9" t="s">
        <v>219</v>
      </c>
      <c r="C123" s="5" t="s">
        <v>25</v>
      </c>
      <c r="D123" s="70">
        <f>D121-D122</f>
        <v>11363.310000000005</v>
      </c>
    </row>
    <row r="124" spans="1:4" ht="31.5" x14ac:dyDescent="0.25">
      <c r="A124" s="77"/>
      <c r="B124" s="9" t="s">
        <v>222</v>
      </c>
      <c r="C124" s="5" t="s">
        <v>25</v>
      </c>
      <c r="D124" s="30"/>
    </row>
    <row r="125" spans="1:4" ht="31.5" x14ac:dyDescent="0.25">
      <c r="A125" s="77"/>
      <c r="B125" s="9" t="s">
        <v>221</v>
      </c>
      <c r="C125" s="5" t="s">
        <v>25</v>
      </c>
      <c r="D125" s="30"/>
    </row>
    <row r="126" spans="1:4" ht="31.5" x14ac:dyDescent="0.25">
      <c r="A126" s="77"/>
      <c r="B126" s="9" t="s">
        <v>220</v>
      </c>
      <c r="C126" s="5" t="s">
        <v>25</v>
      </c>
      <c r="D126" s="30"/>
    </row>
    <row r="127" spans="1:4" ht="48" thickBot="1" x14ac:dyDescent="0.3">
      <c r="A127" s="78"/>
      <c r="B127" s="68" t="s">
        <v>223</v>
      </c>
      <c r="C127" s="32" t="s">
        <v>25</v>
      </c>
      <c r="D127" s="56">
        <v>1</v>
      </c>
    </row>
    <row r="128" spans="1:4" x14ac:dyDescent="0.25">
      <c r="A128" s="85" t="s">
        <v>224</v>
      </c>
      <c r="B128" s="85"/>
      <c r="C128" s="85"/>
      <c r="D128" s="85"/>
    </row>
    <row r="129" spans="1:4" x14ac:dyDescent="0.25">
      <c r="A129" s="4">
        <v>39</v>
      </c>
      <c r="B129" s="20" t="s">
        <v>209</v>
      </c>
      <c r="C129" s="5" t="s">
        <v>6</v>
      </c>
      <c r="D129" s="8">
        <v>0</v>
      </c>
    </row>
    <row r="130" spans="1:4" x14ac:dyDescent="0.25">
      <c r="A130" s="4">
        <v>40</v>
      </c>
      <c r="B130" s="20" t="s">
        <v>210</v>
      </c>
      <c r="C130" s="5" t="s">
        <v>6</v>
      </c>
      <c r="D130" s="8">
        <v>0</v>
      </c>
    </row>
    <row r="131" spans="1:4" ht="31.5" x14ac:dyDescent="0.25">
      <c r="A131" s="4">
        <v>41</v>
      </c>
      <c r="B131" s="20" t="s">
        <v>211</v>
      </c>
      <c r="C131" s="5" t="s">
        <v>6</v>
      </c>
      <c r="D131" s="8">
        <v>0</v>
      </c>
    </row>
    <row r="132" spans="1:4" x14ac:dyDescent="0.25">
      <c r="A132" s="4">
        <v>42</v>
      </c>
      <c r="B132" s="20" t="s">
        <v>212</v>
      </c>
      <c r="C132" s="5" t="s">
        <v>25</v>
      </c>
      <c r="D132" s="8">
        <v>0</v>
      </c>
    </row>
    <row r="133" spans="1:4" x14ac:dyDescent="0.25">
      <c r="A133" s="71" t="s">
        <v>225</v>
      </c>
      <c r="B133" s="71"/>
      <c r="C133" s="71"/>
      <c r="D133" s="71"/>
    </row>
    <row r="134" spans="1:4" ht="31.5" x14ac:dyDescent="0.25">
      <c r="A134" s="4">
        <v>43</v>
      </c>
      <c r="B134" s="20" t="s">
        <v>226</v>
      </c>
      <c r="C134" s="5" t="s">
        <v>6</v>
      </c>
      <c r="D134" s="8">
        <v>0</v>
      </c>
    </row>
    <row r="135" spans="1:4" x14ac:dyDescent="0.25">
      <c r="A135" s="4">
        <v>44</v>
      </c>
      <c r="B135" s="20" t="s">
        <v>227</v>
      </c>
      <c r="C135" s="5" t="s">
        <v>6</v>
      </c>
      <c r="D135" s="8">
        <v>0</v>
      </c>
    </row>
    <row r="136" spans="1:4" ht="31.5" x14ac:dyDescent="0.25">
      <c r="A136" s="4">
        <v>45</v>
      </c>
      <c r="B136" s="20" t="s">
        <v>228</v>
      </c>
      <c r="C136" s="5" t="s">
        <v>25</v>
      </c>
      <c r="D136" s="8">
        <v>0</v>
      </c>
    </row>
  </sheetData>
  <mergeCells count="26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28:D128"/>
    <mergeCell ref="A133:D133"/>
    <mergeCell ref="A78:A87"/>
    <mergeCell ref="A88:A97"/>
    <mergeCell ref="A98:A107"/>
    <mergeCell ref="A108:A117"/>
    <mergeCell ref="A70:D70"/>
    <mergeCell ref="A77:D77"/>
    <mergeCell ref="A118:A12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2015-04-16T08:24:48Z</dcterms:modified>
</cp:coreProperties>
</file>