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0" i="12"/>
  <c r="D8" i="12" s="1"/>
  <c r="D12" i="12"/>
  <c r="D74" i="12" l="1"/>
  <c r="D7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<sst xmlns="http://schemas.openxmlformats.org/spreadsheetml/2006/main" count="1120" uniqueCount="315">
  <si>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</si>
  <si>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</si>
  <si>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</si>
  <si>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</si>
  <si>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</si>
  <si>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</si>
  <si>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</si>
  <si>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</si>
  <si>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</si>
  <si>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</si>
  <si>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</si>
  <si>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</si>
  <si>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</si>
  <si>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</si>
  <si>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</si>
  <si>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</si>
  <si>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</si>
  <si>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</si>
  <si>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</si>
  <si>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</si>
  <si>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</si>
  <si>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</si>
  <si>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</si>
  <si>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</si>
  <si>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</si>
  <si>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</si>
  <si>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</si>
  <si>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</si>
  <si>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</si>
  <si>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</si>
  <si>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</si>
  <si>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</si>
  <si>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</si>
  <si>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</si>
  <si>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</si>
  <si>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</si>
  <si>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</si>
  <si>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</si>
  <si>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</si>
  <si>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</si>
  <si>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</si>
  <si>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</si>
  <si>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</si>
  <si>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</si>
  <si>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</si>
  <si>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</si>
  <si>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</si>
  <si>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</si>
  <si>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</si>
  <si>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</si>
  <si>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</si>
  <si>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</si>
  <si>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</si>
  <si>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</si>
  <si>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</si>
  <si>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</si>
  <si>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</si>
  <si>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</si>
  <si>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</si>
  <si>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</si>
  <si>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</si>
  <si>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</si>
  <si>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</si>
  <si>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</si>
  <si>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</si>
  <si>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</si>
  <si>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</si>
  <si>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</si>
  <si>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</si>
  <si>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</si>
  <si>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</si>
  <si>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</si>
  <si>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</si>
  <si>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</si>
  <si>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</si>
  <si>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</si>
  <si>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</si>
  <si>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</si>
  <si>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</si>
  <si>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</si>
  <si>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</si>
  <si>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</si>
  <si>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</si>
  <si>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</si>
  <si>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</si>
  <si>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</si>
  <si>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</si>
  <si>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</si>
  <si>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</si>
  <si>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</si>
  <si>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</si>
  <si>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</si>
  <si>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</si>
  <si>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</si>
  <si>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</si>
  <si>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</si>
  <si>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</si>
  <si>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</si>
  <si>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</si>
  <si>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</si>
  <si>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</si>
  <si>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</si>
  <si>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</si>
  <si>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</si>
  <si>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</si>
  <si>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</si>
  <si>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</si>
  <si>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</si>
  <si>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</si>
  <si>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</si>
  <si>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</si>
  <si>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</si>
  <si>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</si>
  <si>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</si>
  <si>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</si>
  <si>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</si>
  <si>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</si>
  <si>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</si>
  <si>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</si>
  <si>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</si>
  <si>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</si>
  <si>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</si>
  <si>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</si>
  <si>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</si>
  <si>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</si>
  <si>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</si>
  <si>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</si>
  <si>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</si>
  <si>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</si>
  <si>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</si>
  <si>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</si>
  <si>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</si>
  <si>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</si>
  <si>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</si>
  <si>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</si>
  <si>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</si>
  <si>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</si>
  <si>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</si>
  <si>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</si>
  <si>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</si>
  <si>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</si>
  <si>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</si>
  <si>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</si>
  <si>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</si>
  <si>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</si>
  <si>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</si>
  <si>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</si>
  <si>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</si>
  <si>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</si>
  <si>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</si>
  <si>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</si>
  <si>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</si>
  <si>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</si>
  <si>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</si>
  <si>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</si>
  <si>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</si>
  <si>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</si>
  <si>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</si>
  <si>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</si>
  <si>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</si>
  <si>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</si>
  <si>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</si>
  <si>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</si>
  <si>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</si>
  <si>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</si>
  <si>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</si>
  <si>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</si>
  <si>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</si>
  <si>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</si>
  <si>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</si>
  <si>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</si>
  <si>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</si>
  <si>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</si>
  <si>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</si>
  <si>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</si>
  <si>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</si>
  <si>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</si>
  <si>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</si>
  <si>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</si>
  <si>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</si>
  <si>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</si>
  <si>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</si>
  <si>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</si>
  <si>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</si>
  <si>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</si>
  <si>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</si>
  <si>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</si>
  <si>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</si>
  <si>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</si>
  <si>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</si>
  <si>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</si>
  <si>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</si>
  <si>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</si>
  <si>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</si>
  <si>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</si>
  <si>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</si>
  <si>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</si>
  <si>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</si>
  <si>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</si>
  <si>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</si>
  <si>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</si>
  <si>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</si>
  <si>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</si>
  <si>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</si>
  <si>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</si>
  <si>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</si>
  <si>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</si>
  <si>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</si>
  <si>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</si>
  <si>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</si>
  <si>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</si>
  <si>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</si>
  <si>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</si>
  <si>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</si>
  <si>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</si>
  <si>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</si>
  <si>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</si>
  <si>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</si>
  <si>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</si>
  <si>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</si>
  <si>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</si>
  <si>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</si>
  <si>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</si>
  <si>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</si>
  <si>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</si>
  <si>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</si>
  <si>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</si>
  <si>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</si>
  <si>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</si>
  <si>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</si>
  <si>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</si>
  <si>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</si>
  <si>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</si>
  <si>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</si>
  <si>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</si>
  <si>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</si>
  <si>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</si>
  <si>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</si>
  <si>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</si>
  <si>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</si>
  <si>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</si>
  <si>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</si>
  <si>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</si>
  <si>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</si>
  <si>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</si>
  <si>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</si>
  <si>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</si>
  <si>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</si>
  <si>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</si>
  <si>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</si>
  <si>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</si>
  <si>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</si>
  <si>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</si>
  <si>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</si>
  <si>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</si>
  <si>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</si>
  <si>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</si>
  <si>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</si>
  <si>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</si>
  <si>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</si>
  <si>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</si>
  <si>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</si>
  <si>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</si>
  <si>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</si>
  <si>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</si>
  <si>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</si>
  <si>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</si>
  <si>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</si>
  <si>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</si>
  <si>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</si>
  <si>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</si>
  <si>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</si>
  <si>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</si>
  <si>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</si>
  <si>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</si>
  <si>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</si>
  <si>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</si>
  <si>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</si>
  <si>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</si>
  <si>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</si>
  <si>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</si>
  <si>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</si>
  <si>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</si>
  <si>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</si>
  <si>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</si>
  <si>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</si>
  <si>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</si>
  <si>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</si>
  <si>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</si>
  <si>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</si>
  <si>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</si>
  <si>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</si>
  <si>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</si>
  <si>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</si>
  <si>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</si>
  <si>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</si>
  <si>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</si>
  <si>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</si>
  <si>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</si>
  <si>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</si>
  <si>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</si>
  <si>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</si>
  <si>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</si>
  <si>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</si>
  <si>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</si>
  <si>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</si>
  <si>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</si>
  <si>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</si>
  <si>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</si>
  <si>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</si>
  <si>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</si>
  <si>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</si>
  <si>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</si>
  <si>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</si>
  <si>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г. Иркутск, м-нУниверситетский,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</si>
</sst>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F23" sqref="F2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304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293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8"/>
      <c r="B20" s="7" t="s">
        <v>71</v>
      </c>
      <c r="C20" s="5" t="s">
        <v>5</v>
      </c>
      <c r="D20" s="30" t="s">
        <v>265</v>
      </c>
    </row>
    <row r="21" spans="1:4" ht="30" x14ac:dyDescent="0.25">
      <c r="A21" s="78"/>
      <c r="B21" s="7" t="s">
        <v>100</v>
      </c>
      <c r="C21" s="5" t="s">
        <v>25</v>
      </c>
      <c r="D21" s="62" t="s">
        <v>304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293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8"/>
      <c r="B27" s="7" t="s">
        <v>71</v>
      </c>
      <c r="C27" s="5" t="s">
        <v>5</v>
      </c>
      <c r="D27" s="30" t="s">
        <v>265</v>
      </c>
    </row>
    <row r="28" spans="1:4" ht="30" x14ac:dyDescent="0.25">
      <c r="A28" s="78"/>
      <c r="B28" s="7" t="s">
        <v>100</v>
      </c>
      <c r="C28" s="5" t="s">
        <v>25</v>
      </c>
      <c r="D28" s="62" t="s">
        <v>304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293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304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8"/>
      <c r="B41" s="7" t="s">
        <v>71</v>
      </c>
      <c r="C41" s="5" t="s">
        <v>5</v>
      </c>
      <c r="D41" s="30" t="s">
        <v>266</v>
      </c>
    </row>
    <row r="42" spans="1:4" ht="30" x14ac:dyDescent="0.25">
      <c r="A42" s="78"/>
      <c r="B42" s="7" t="s">
        <v>100</v>
      </c>
      <c r="C42" s="5" t="s">
        <v>25</v>
      </c>
      <c r="D42" s="62" t="s">
        <v>304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293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8"/>
      <c r="B48" s="7" t="s">
        <v>71</v>
      </c>
      <c r="C48" s="5" t="s">
        <v>5</v>
      </c>
      <c r="D48" s="30" t="s">
        <v>267</v>
      </c>
    </row>
    <row r="49" spans="1:4" ht="30" x14ac:dyDescent="0.25">
      <c r="A49" s="78"/>
      <c r="B49" s="7" t="s">
        <v>100</v>
      </c>
      <c r="C49" s="5" t="s">
        <v>25</v>
      </c>
      <c r="D49" s="62" t="s">
        <v>304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293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8"/>
      <c r="B55" s="7" t="s">
        <v>71</v>
      </c>
      <c r="C55" s="5" t="s">
        <v>5</v>
      </c>
      <c r="D55" s="30" t="s">
        <v>265</v>
      </c>
    </row>
    <row r="56" spans="1:4" ht="30" x14ac:dyDescent="0.25">
      <c r="A56" s="78"/>
      <c r="B56" s="7" t="s">
        <v>100</v>
      </c>
      <c r="C56" s="5" t="s">
        <v>25</v>
      </c>
      <c r="D56" s="62" t="s">
        <v>304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293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8"/>
      <c r="B62" s="7" t="s">
        <v>71</v>
      </c>
      <c r="C62" s="5" t="s">
        <v>5</v>
      </c>
      <c r="D62" s="30" t="s">
        <v>268</v>
      </c>
    </row>
    <row r="63" spans="1:4" ht="30" x14ac:dyDescent="0.25">
      <c r="A63" s="78"/>
      <c r="B63" s="7" t="s">
        <v>100</v>
      </c>
      <c r="C63" s="5" t="s">
        <v>25</v>
      </c>
      <c r="D63" s="62" t="s">
        <v>304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293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8"/>
      <c r="B69" s="7" t="s">
        <v>71</v>
      </c>
      <c r="C69" s="5" t="s">
        <v>5</v>
      </c>
      <c r="D69" s="30" t="s">
        <v>269</v>
      </c>
    </row>
    <row r="70" spans="1:4" ht="30" x14ac:dyDescent="0.25">
      <c r="A70" s="78"/>
      <c r="B70" s="7" t="s">
        <v>100</v>
      </c>
      <c r="C70" s="5" t="s">
        <v>25</v>
      </c>
      <c r="D70" s="62" t="s">
        <v>304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304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293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8"/>
      <c r="B83" s="7" t="s">
        <v>71</v>
      </c>
      <c r="C83" s="5" t="s">
        <v>5</v>
      </c>
      <c r="D83" s="30" t="s">
        <v>296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303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312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311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288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3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67425.450000000012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90">
        <f>[1]TDSheet!$C$10+[2]TDSheet!$C$10</f>
        <v>67425.450000000012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156681.35999999999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106878.48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49802.879999999997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157666.72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[1]TDSheet!$J$10+42487.77</f>
        <v>133666.72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181666.72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295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220838.7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220838.7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299429.36000000004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299429.36000000004</v>
      </c>
    </row>
    <row r="77" spans="1:4" ht="16.5" thickBot="1" x14ac:dyDescent="0.3">
      <c r="A77" s="85" t="s">
        <v>215</v>
      </c>
      <c r="B77" s="85"/>
      <c r="C77" s="85"/>
      <c r="D77" s="85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8"/>
      <c r="B79" s="19" t="s">
        <v>71</v>
      </c>
      <c r="C79" s="5" t="s">
        <v>5</v>
      </c>
      <c r="D79" s="54" t="s">
        <v>267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[3]TDSheet!$L$10</f>
        <v>44978.86</v>
      </c>
    </row>
    <row r="82" spans="1:4" x14ac:dyDescent="0.25">
      <c r="A82" s="78"/>
      <c r="B82" s="9" t="s">
        <v>218</v>
      </c>
      <c r="C82" s="5" t="s">
        <v>25</v>
      </c>
      <c r="D82" s="70">
        <f>[3]TDSheet!$M$10</f>
        <v>67876.89</v>
      </c>
    </row>
    <row r="83" spans="1:4" x14ac:dyDescent="0.25">
      <c r="A83" s="78"/>
      <c r="B83" s="9" t="s">
        <v>219</v>
      </c>
      <c r="C83" s="5" t="s">
        <v>25</v>
      </c>
      <c r="D83" s="30">
        <f>[3]TDSheet!$Q$10</f>
        <v>32715.7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8"/>
      <c r="B89" s="19" t="s">
        <v>71</v>
      </c>
      <c r="C89" s="5" t="s">
        <v>5</v>
      </c>
      <c r="D89" s="54" t="s">
        <v>267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[6]TDSheet!$I$10</f>
        <v>26844.85</v>
      </c>
    </row>
    <row r="92" spans="1:4" x14ac:dyDescent="0.25">
      <c r="A92" s="78"/>
      <c r="B92" s="9" t="s">
        <v>218</v>
      </c>
      <c r="C92" s="5" t="s">
        <v>25</v>
      </c>
      <c r="D92" s="70">
        <f>[6]TDSheet!$J$10</f>
        <v>22261.759999999998</v>
      </c>
    </row>
    <row r="93" spans="1:4" x14ac:dyDescent="0.25">
      <c r="A93" s="78"/>
      <c r="B93" s="9" t="s">
        <v>219</v>
      </c>
      <c r="C93" s="5" t="s">
        <v>25</v>
      </c>
      <c r="D93" s="70">
        <f>[6]TDSheet!$N$10</f>
        <v>18772.32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8"/>
      <c r="B99" s="19" t="s">
        <v>71</v>
      </c>
      <c r="C99" s="5" t="s">
        <v>5</v>
      </c>
      <c r="D99" s="54" t="s">
        <v>267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[4]TDSheet!$L$10</f>
        <v>117004.26</v>
      </c>
    </row>
    <row r="102" spans="1:4" x14ac:dyDescent="0.25">
      <c r="A102" s="78"/>
      <c r="B102" s="9" t="s">
        <v>218</v>
      </c>
      <c r="C102" s="5" t="s">
        <v>25</v>
      </c>
      <c r="D102" s="70">
        <f>[4]TDSheet!$M$10</f>
        <v>107613.66</v>
      </c>
    </row>
    <row r="103" spans="1:4" x14ac:dyDescent="0.25">
      <c r="A103" s="78"/>
      <c r="B103" s="9" t="s">
        <v>219</v>
      </c>
      <c r="C103" s="5" t="s">
        <v>25</v>
      </c>
      <c r="D103" s="70">
        <f>[4]TDSheet!$Q$10</f>
        <v>87712.71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8"/>
      <c r="B109" s="19" t="s">
        <v>71</v>
      </c>
      <c r="C109" s="5" t="s">
        <v>5</v>
      </c>
      <c r="D109" s="54" t="s">
        <v>283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[5]TDSheet!$I$10</f>
        <v>326868.38</v>
      </c>
    </row>
    <row r="112" spans="1:4" x14ac:dyDescent="0.25">
      <c r="A112" s="78"/>
      <c r="B112" s="9" t="s">
        <v>218</v>
      </c>
      <c r="C112" s="5" t="s">
        <v>25</v>
      </c>
      <c r="D112" s="70">
        <f>[5]TDSheet!$J$10</f>
        <v>270000.23</v>
      </c>
    </row>
    <row r="113" spans="1:4" x14ac:dyDescent="0.25">
      <c r="A113" s="78"/>
      <c r="B113" s="9" t="s">
        <v>219</v>
      </c>
      <c r="C113" s="5" t="s">
        <v>25</v>
      </c>
      <c r="D113" s="70">
        <f>[5]TDSheet!$N$10</f>
        <v>160228.63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2015-04-15T03:15:13Z</dcterms:modified>
</cp:coreProperties>
</file>