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73" i="12"/>
  <c r="D102" i="12"/>
  <c r="D101" i="12"/>
  <c r="D92" i="12"/>
  <c r="D91" i="12"/>
  <c r="D82" i="12"/>
  <c r="D81" i="12"/>
  <c r="D24" i="12"/>
  <c r="D76" i="12" l="1"/>
  <c r="D21" i="12"/>
  <c r="D19" i="12"/>
  <c r="D16" i="12"/>
  <c r="D13" i="12"/>
  <c r="D12" i="12"/>
  <c r="D10" i="12"/>
  <c r="D93" i="12" l="1"/>
  <c r="D113" i="12"/>
  <c r="D103" i="12"/>
  <c r="D83" i="12"/>
  <c r="D8" i="12"/>
  <c r="D28" i="5" l="1"/>
  <c r="D11" i="12" l="1"/>
</calcChain>
</file>

<file path=xl/sharedStrings.xml><?xml version="1.0" encoding="utf-8"?>
<sst xmlns="http://schemas.openxmlformats.org/spreadsheetml/2006/main" count="1156" uniqueCount="325">
  <si>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</si>
  <si>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</si>
  <si>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</si>
  <si>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</si>
  <si>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</si>
  <si>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</si>
  <si>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</si>
  <si>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</si>
  <si>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</si>
  <si>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</si>
  <si>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</si>
  <si>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</si>
  <si>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</si>
  <si>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</si>
  <si>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</si>
  <si>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</si>
  <si>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</si>
  <si>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</si>
  <si>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</si>
  <si>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</si>
  <si>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</si>
  <si>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</si>
  <si>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</si>
  <si>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</si>
  <si>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</si>
  <si>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</si>
  <si>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</si>
  <si>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</si>
  <si>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</si>
  <si>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</si>
  <si>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</si>
  <si>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</si>
  <si>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</si>
  <si>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</si>
  <si>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</si>
  <si>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</si>
  <si>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</si>
  <si>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</si>
  <si>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</si>
  <si>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</si>
  <si>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</si>
  <si>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</si>
  <si>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</si>
  <si>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</si>
  <si>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</si>
  <si>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</si>
  <si>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</si>
  <si>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</si>
  <si>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</si>
  <si>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</si>
  <si>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</si>
  <si>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</si>
  <si>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</si>
  <si>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</si>
  <si>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</si>
  <si>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</si>
  <si>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</si>
  <si>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</si>
  <si>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</si>
  <si>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</si>
  <si>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</si>
  <si>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</si>
  <si>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</si>
  <si>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</si>
  <si>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</si>
  <si>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</si>
  <si>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</si>
  <si>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</si>
  <si>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</si>
  <si>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</si>
  <si>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</si>
  <si>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</si>
  <si>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</si>
  <si>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</si>
  <si>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</si>
  <si>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</si>
  <si>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</si>
  <si>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</si>
  <si>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</si>
  <si>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</si>
  <si>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</si>
  <si>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</si>
  <si>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</si>
  <si>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</si>
  <si>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</si>
  <si>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</si>
  <si>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</si>
  <si>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</si>
  <si>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</si>
  <si>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</si>
  <si>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</si>
  <si>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</si>
  <si>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</si>
  <si>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</si>
  <si>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</si>
  <si>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</si>
  <si>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</si>
  <si>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</si>
  <si>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</si>
  <si>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</si>
  <si>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</si>
  <si>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</si>
  <si>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</si>
  <si>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</si>
  <si>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</si>
  <si>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</si>
  <si>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</si>
  <si>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</si>
  <si>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</si>
  <si>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</si>
  <si>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</si>
  <si>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</si>
  <si>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</si>
  <si>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</si>
  <si>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</si>
  <si>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</si>
  <si>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</si>
  <si>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</si>
  <si>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</si>
  <si>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</si>
  <si>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</si>
  <si>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</si>
  <si>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</si>
  <si>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</si>
  <si>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</si>
  <si>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</si>
  <si>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</si>
  <si>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</si>
  <si>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</si>
  <si>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</si>
  <si>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</si>
  <si>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</si>
  <si>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</si>
  <si>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</si>
  <si>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</si>
  <si>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</si>
  <si>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</si>
  <si>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</si>
  <si>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</si>
  <si>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</si>
  <si>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</si>
  <si>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</si>
  <si>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</si>
  <si>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</si>
  <si>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</si>
  <si>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</si>
  <si>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</si>
  <si>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</si>
  <si>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</si>
  <si>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</si>
  <si>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</si>
  <si>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</si>
  <si>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</si>
  <si>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</si>
  <si>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</si>
  <si>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</si>
  <si>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</si>
  <si>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</si>
  <si>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</si>
  <si>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</si>
  <si>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</si>
  <si>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</si>
  <si>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</si>
  <si>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</si>
  <si>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</si>
  <si>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</si>
  <si>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</si>
  <si>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</si>
  <si>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</si>
  <si>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</si>
  <si>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</si>
  <si>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</si>
  <si>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</si>
  <si>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</si>
  <si>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</si>
  <si>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</si>
  <si>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</si>
  <si>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</si>
  <si>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</si>
  <si>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</si>
  <si>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</si>
  <si>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</si>
  <si>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</si>
  <si>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</si>
  <si>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</si>
  <si>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</si>
  <si>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</si>
  <si>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</si>
  <si>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</si>
  <si>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</si>
  <si>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</si>
  <si>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</si>
  <si>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</si>
  <si>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</si>
  <si>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</si>
  <si>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</si>
  <si>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</si>
  <si>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</si>
  <si>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</si>
  <si>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</si>
  <si>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</si>
  <si>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</si>
  <si>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</si>
  <si>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</si>
  <si>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</si>
  <si>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</si>
  <si>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</si>
  <si>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</si>
  <si>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</si>
  <si>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</si>
  <si>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</si>
  <si>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</si>
  <si>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</si>
  <si>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</si>
  <si>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</si>
  <si>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</si>
  <si>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</si>
  <si>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</si>
  <si>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</si>
  <si>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</si>
  <si>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</si>
  <si>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</si>
  <si>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</si>
  <si>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</si>
  <si>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</si>
  <si>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</si>
  <si>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</si>
  <si>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</si>
  <si>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</si>
  <si>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</si>
  <si>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</si>
  <si>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</si>
  <si>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</si>
  <si>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</si>
  <si>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</si>
  <si>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</si>
  <si>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</si>
  <si>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</si>
  <si>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</si>
  <si>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</si>
  <si>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</si>
  <si>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</si>
  <si>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</si>
  <si>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</si>
  <si>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</si>
  <si>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</si>
  <si>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</si>
  <si>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</si>
  <si>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</si>
  <si>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</si>
  <si>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</si>
  <si>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</si>
  <si>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</si>
  <si>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</si>
  <si>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</si>
  <si>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</si>
  <si>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</si>
  <si>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</si>
  <si>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</si>
  <si>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</si>
  <si>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</si>
  <si>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</si>
  <si>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</si>
  <si>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</si>
  <si>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</si>
  <si>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</si>
  <si>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</si>
  <si>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</si>
  <si>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</si>
  <si>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</si>
  <si>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</si>
  <si>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</si>
  <si>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</si>
  <si>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</si>
  <si>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</si>
  <si>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</si>
  <si>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</si>
  <si>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</si>
  <si>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</si>
  <si>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</si>
  <si>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</si>
  <si>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</si>
  <si>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</si>
  <si>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</si>
  <si>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</si>
  <si>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</si>
  <si>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</si>
  <si>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</si>
  <si>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</si>
  <si>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</si>
  <si>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</si>
  <si>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</si>
  <si>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</si>
  <si>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</si>
  <si>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</si>
  <si>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</si>
  <si>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</si>
  <si>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</si>
  <si>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</si>
  <si>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</si>
  <si>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</si>
  <si>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</si>
  <si>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</si>
  <si>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</si>
  <si>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</si>
  <si>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</si>
  <si>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</si>
  <si>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</si>
  <si>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</si>
  <si>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</si>
  <si>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</si>
  <si>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</si>
  <si>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</si>
  <si>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</si>
  <si>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</si>
  <si>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</si>
  <si>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</si>
  <si>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</si>
  <si>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</si>
  <si>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</si>
  <si>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</si>
  <si>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</si>
  <si>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</si>
  <si>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г. Иркутск, м-нУниверситетский, 88</t>
  </si>
  <si>
    <t>Протокол общего собрания собственников от «15» июля 2011г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</si>
</sst>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459819.32</v>
          </cell>
          <cell r="D10">
            <v>949158</v>
          </cell>
          <cell r="L10">
            <v>339710.79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112482.63</v>
          </cell>
          <cell r="D10">
            <v>231855.35999999999</v>
          </cell>
          <cell r="L10">
            <v>82971.88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138705.65</v>
          </cell>
          <cell r="L10">
            <v>247289.32000000004</v>
          </cell>
          <cell r="M10">
            <v>287015.32</v>
          </cell>
          <cell r="Q10">
            <v>98979.65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350412.58</v>
          </cell>
          <cell r="L10">
            <v>584149.88</v>
          </cell>
          <cell r="M10">
            <v>694348.31</v>
          </cell>
          <cell r="Q10">
            <v>240214.15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895320.24</v>
          </cell>
          <cell r="I10">
            <v>1921612.17</v>
          </cell>
          <cell r="J10">
            <v>2103420.65</v>
          </cell>
          <cell r="N10">
            <v>713511.76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80889.62</v>
          </cell>
          <cell r="I10">
            <v>148022.38</v>
          </cell>
          <cell r="J10">
            <v>172018.43</v>
          </cell>
          <cell r="N10">
            <v>56893.57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4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323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103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55" workbookViewId="0">
      <selection activeCell="E27" sqref="E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2" t="s">
        <v>95</v>
      </c>
      <c r="B1" s="82"/>
      <c r="C1" s="82"/>
      <c r="D1" s="8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80" t="s">
        <v>97</v>
      </c>
      <c r="B20" s="80"/>
      <c r="C20" s="80"/>
      <c r="D20" s="80"/>
    </row>
    <row r="21" spans="1:4" s="6" customFormat="1" ht="20.100000000000001" customHeight="1" x14ac:dyDescent="0.25">
      <c r="A21" s="77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8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9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7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8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8"/>
      <c r="B26" s="68" t="s">
        <v>66</v>
      </c>
      <c r="C26" s="26" t="s">
        <v>5</v>
      </c>
      <c r="D26" s="60">
        <v>1990</v>
      </c>
    </row>
    <row r="27" spans="1:4" s="6" customFormat="1" ht="20.100000000000001" customHeight="1" x14ac:dyDescent="0.25">
      <c r="A27" s="77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78"/>
      <c r="B28" s="3" t="s">
        <v>65</v>
      </c>
      <c r="C28" s="5" t="s">
        <v>5</v>
      </c>
      <c r="D28" s="54" t="s">
        <v>308</v>
      </c>
    </row>
    <row r="29" spans="1:4" s="6" customFormat="1" ht="20.100000000000001" customHeight="1" x14ac:dyDescent="0.25">
      <c r="A29" s="78"/>
      <c r="B29" s="68" t="s">
        <v>66</v>
      </c>
      <c r="C29" s="26" t="s">
        <v>5</v>
      </c>
      <c r="D29" s="60">
        <v>1991</v>
      </c>
    </row>
    <row r="30" spans="1:4" s="6" customFormat="1" ht="20.100000000000001" customHeight="1" thickBot="1" x14ac:dyDescent="0.3">
      <c r="A30" s="81" t="s">
        <v>67</v>
      </c>
      <c r="B30" s="81"/>
      <c r="C30" s="81"/>
      <c r="D30" s="81"/>
    </row>
    <row r="31" spans="1:4" s="6" customFormat="1" ht="20.100000000000001" customHeight="1" x14ac:dyDescent="0.25">
      <c r="A31" s="77">
        <v>13</v>
      </c>
      <c r="B31" s="64" t="s">
        <v>68</v>
      </c>
      <c r="C31" s="28" t="s">
        <v>5</v>
      </c>
      <c r="D31" s="29" t="s">
        <v>311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312</v>
      </c>
    </row>
    <row r="33" spans="1:4" s="6" customFormat="1" ht="36.75" customHeight="1" x14ac:dyDescent="0.25">
      <c r="A33" s="78"/>
      <c r="B33" s="3" t="s">
        <v>70</v>
      </c>
      <c r="C33" s="5" t="s">
        <v>5</v>
      </c>
      <c r="D33" s="54" t="s">
        <v>313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314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41530</v>
      </c>
    </row>
    <row r="36" spans="1:4" s="6" customFormat="1" ht="20.100000000000001" customHeight="1" thickBot="1" x14ac:dyDescent="0.3">
      <c r="A36" s="79"/>
      <c r="B36" s="67" t="s">
        <v>73</v>
      </c>
      <c r="C36" s="32" t="s">
        <v>5</v>
      </c>
      <c r="D36" s="38">
        <v>42925</v>
      </c>
    </row>
    <row r="37" spans="1:4" ht="15.75" customHeight="1" x14ac:dyDescent="0.25">
      <c r="A37" s="77">
        <v>14</v>
      </c>
      <c r="B37" s="64" t="s">
        <v>68</v>
      </c>
      <c r="C37" s="28" t="s">
        <v>5</v>
      </c>
      <c r="D37" s="29" t="s">
        <v>275</v>
      </c>
    </row>
    <row r="38" spans="1:4" x14ac:dyDescent="0.25">
      <c r="A38" s="78"/>
      <c r="B38" s="7" t="s">
        <v>69</v>
      </c>
      <c r="C38" s="5" t="s">
        <v>5</v>
      </c>
      <c r="D38" s="30" t="s">
        <v>312</v>
      </c>
    </row>
    <row r="39" spans="1:4" ht="31.5" x14ac:dyDescent="0.25">
      <c r="A39" s="78"/>
      <c r="B39" s="3" t="s">
        <v>70</v>
      </c>
      <c r="C39" s="5" t="s">
        <v>5</v>
      </c>
      <c r="D39" s="54" t="s">
        <v>315</v>
      </c>
    </row>
    <row r="40" spans="1:4" ht="15.75" customHeight="1" x14ac:dyDescent="0.25">
      <c r="A40" s="78"/>
      <c r="B40" s="3" t="s">
        <v>71</v>
      </c>
      <c r="C40" s="5" t="s">
        <v>5</v>
      </c>
      <c r="D40" s="54" t="s">
        <v>270</v>
      </c>
    </row>
    <row r="41" spans="1:4" x14ac:dyDescent="0.25">
      <c r="A41" s="78"/>
      <c r="B41" s="3" t="s">
        <v>72</v>
      </c>
      <c r="C41" s="5" t="s">
        <v>5</v>
      </c>
      <c r="D41" s="44">
        <v>41956</v>
      </c>
    </row>
    <row r="42" spans="1:4" ht="15.75" customHeight="1" thickBot="1" x14ac:dyDescent="0.3">
      <c r="A42" s="79"/>
      <c r="B42" s="67" t="s">
        <v>73</v>
      </c>
      <c r="C42" s="32" t="s">
        <v>5</v>
      </c>
      <c r="D42" s="38">
        <v>44148</v>
      </c>
    </row>
    <row r="43" spans="1:4" x14ac:dyDescent="0.25">
      <c r="A43" s="77">
        <v>15</v>
      </c>
      <c r="B43" s="64" t="s">
        <v>68</v>
      </c>
      <c r="C43" s="28" t="s">
        <v>5</v>
      </c>
      <c r="D43" s="29" t="s">
        <v>288</v>
      </c>
    </row>
    <row r="44" spans="1:4" ht="15.75" customHeight="1" x14ac:dyDescent="0.25">
      <c r="A44" s="78"/>
      <c r="B44" s="7" t="s">
        <v>69</v>
      </c>
      <c r="C44" s="5" t="s">
        <v>5</v>
      </c>
      <c r="D44" s="30" t="s">
        <v>312</v>
      </c>
    </row>
    <row r="45" spans="1:4" ht="31.5" x14ac:dyDescent="0.25">
      <c r="A45" s="78"/>
      <c r="B45" s="3" t="s">
        <v>70</v>
      </c>
      <c r="C45" s="5" t="s">
        <v>5</v>
      </c>
      <c r="D45" s="54" t="s">
        <v>315</v>
      </c>
    </row>
    <row r="46" spans="1:4" ht="15.75" customHeight="1" x14ac:dyDescent="0.25">
      <c r="A46" s="78"/>
      <c r="B46" s="3" t="s">
        <v>71</v>
      </c>
      <c r="C46" s="5" t="s">
        <v>5</v>
      </c>
      <c r="D46" s="54" t="s">
        <v>316</v>
      </c>
    </row>
    <row r="47" spans="1:4" x14ac:dyDescent="0.25">
      <c r="A47" s="78"/>
      <c r="B47" s="3" t="s">
        <v>72</v>
      </c>
      <c r="C47" s="5" t="s">
        <v>5</v>
      </c>
      <c r="D47" s="44"/>
    </row>
    <row r="48" spans="1:4" ht="15.75" customHeight="1" thickBot="1" x14ac:dyDescent="0.3">
      <c r="A48" s="79"/>
      <c r="B48" s="67" t="s">
        <v>73</v>
      </c>
      <c r="C48" s="32" t="s">
        <v>5</v>
      </c>
      <c r="D48" s="38"/>
    </row>
    <row r="49" spans="1:4" ht="15.75" customHeight="1" x14ac:dyDescent="0.25">
      <c r="A49" s="76" t="s">
        <v>74</v>
      </c>
      <c r="B49" s="76"/>
      <c r="C49" s="76"/>
      <c r="D49" s="76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246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6" t="s">
        <v>77</v>
      </c>
      <c r="B52" s="76"/>
      <c r="C52" s="76"/>
      <c r="D52" s="76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246</v>
      </c>
    </row>
    <row r="54" spans="1:4" x14ac:dyDescent="0.25">
      <c r="A54" s="76" t="s">
        <v>79</v>
      </c>
      <c r="B54" s="76"/>
      <c r="C54" s="76"/>
      <c r="D54" s="76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254</v>
      </c>
    </row>
    <row r="56" spans="1:4" x14ac:dyDescent="0.25">
      <c r="A56" s="76" t="s">
        <v>81</v>
      </c>
      <c r="B56" s="76"/>
      <c r="C56" s="76"/>
      <c r="D56" s="76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245</v>
      </c>
    </row>
    <row r="58" spans="1:4" x14ac:dyDescent="0.25">
      <c r="A58" s="73" t="s">
        <v>83</v>
      </c>
      <c r="B58" s="73"/>
      <c r="C58" s="73"/>
      <c r="D58" s="73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245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6" t="s">
        <v>86</v>
      </c>
      <c r="B61" s="76"/>
      <c r="C61" s="76"/>
      <c r="D61" s="76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244</v>
      </c>
    </row>
    <row r="63" spans="1:4" x14ac:dyDescent="0.25">
      <c r="A63" s="76" t="s">
        <v>88</v>
      </c>
      <c r="B63" s="76"/>
      <c r="C63" s="76"/>
      <c r="D63" s="76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255</v>
      </c>
    </row>
    <row r="65" spans="1:4" x14ac:dyDescent="0.25">
      <c r="A65" s="76" t="s">
        <v>90</v>
      </c>
      <c r="B65" s="76"/>
      <c r="C65" s="76"/>
      <c r="D65" s="76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244</v>
      </c>
    </row>
    <row r="67" spans="1:4" x14ac:dyDescent="0.25">
      <c r="A67" s="76" t="s">
        <v>92</v>
      </c>
      <c r="B67" s="76"/>
      <c r="C67" s="76"/>
      <c r="D67" s="76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256</v>
      </c>
    </row>
    <row r="69" spans="1:4" x14ac:dyDescent="0.25">
      <c r="A69" s="73" t="s">
        <v>98</v>
      </c>
      <c r="B69" s="73"/>
      <c r="C69" s="73"/>
      <c r="D69" s="73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244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307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296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8"/>
      <c r="B20" s="7" t="s">
        <v>71</v>
      </c>
      <c r="C20" s="5" t="s">
        <v>5</v>
      </c>
      <c r="D20" s="30" t="s">
        <v>268</v>
      </c>
    </row>
    <row r="21" spans="1:4" ht="30" x14ac:dyDescent="0.25">
      <c r="A21" s="78"/>
      <c r="B21" s="7" t="s">
        <v>100</v>
      </c>
      <c r="C21" s="5" t="s">
        <v>25</v>
      </c>
      <c r="D21" s="62" t="s">
        <v>307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296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8"/>
      <c r="B27" s="7" t="s">
        <v>71</v>
      </c>
      <c r="C27" s="5" t="s">
        <v>5</v>
      </c>
      <c r="D27" s="30" t="s">
        <v>268</v>
      </c>
    </row>
    <row r="28" spans="1:4" ht="30" x14ac:dyDescent="0.25">
      <c r="A28" s="78"/>
      <c r="B28" s="7" t="s">
        <v>100</v>
      </c>
      <c r="C28" s="5" t="s">
        <v>25</v>
      </c>
      <c r="D28" s="62" t="s">
        <v>307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296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307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8"/>
      <c r="B41" s="7" t="s">
        <v>71</v>
      </c>
      <c r="C41" s="5" t="s">
        <v>5</v>
      </c>
      <c r="D41" s="30" t="s">
        <v>269</v>
      </c>
    </row>
    <row r="42" spans="1:4" ht="30" x14ac:dyDescent="0.25">
      <c r="A42" s="78"/>
      <c r="B42" s="7" t="s">
        <v>100</v>
      </c>
      <c r="C42" s="5" t="s">
        <v>25</v>
      </c>
      <c r="D42" s="62" t="s">
        <v>307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296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8"/>
      <c r="B48" s="7" t="s">
        <v>71</v>
      </c>
      <c r="C48" s="5" t="s">
        <v>5</v>
      </c>
      <c r="D48" s="30" t="s">
        <v>270</v>
      </c>
    </row>
    <row r="49" spans="1:4" ht="30" x14ac:dyDescent="0.25">
      <c r="A49" s="78"/>
      <c r="B49" s="7" t="s">
        <v>100</v>
      </c>
      <c r="C49" s="5" t="s">
        <v>25</v>
      </c>
      <c r="D49" s="62" t="s">
        <v>307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296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8"/>
      <c r="B55" s="7" t="s">
        <v>71</v>
      </c>
      <c r="C55" s="5" t="s">
        <v>5</v>
      </c>
      <c r="D55" s="30" t="s">
        <v>268</v>
      </c>
    </row>
    <row r="56" spans="1:4" ht="30" x14ac:dyDescent="0.25">
      <c r="A56" s="78"/>
      <c r="B56" s="7" t="s">
        <v>100</v>
      </c>
      <c r="C56" s="5" t="s">
        <v>25</v>
      </c>
      <c r="D56" s="62" t="s">
        <v>307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296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8"/>
      <c r="B62" s="7" t="s">
        <v>71</v>
      </c>
      <c r="C62" s="5" t="s">
        <v>5</v>
      </c>
      <c r="D62" s="30" t="s">
        <v>271</v>
      </c>
    </row>
    <row r="63" spans="1:4" ht="30" x14ac:dyDescent="0.25">
      <c r="A63" s="78"/>
      <c r="B63" s="7" t="s">
        <v>100</v>
      </c>
      <c r="C63" s="5" t="s">
        <v>25</v>
      </c>
      <c r="D63" s="62" t="s">
        <v>307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296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8"/>
      <c r="B69" s="7" t="s">
        <v>71</v>
      </c>
      <c r="C69" s="5" t="s">
        <v>5</v>
      </c>
      <c r="D69" s="30" t="s">
        <v>272</v>
      </c>
    </row>
    <row r="70" spans="1:4" ht="30" x14ac:dyDescent="0.25">
      <c r="A70" s="78"/>
      <c r="B70" s="7" t="s">
        <v>100</v>
      </c>
      <c r="C70" s="5" t="s">
        <v>25</v>
      </c>
      <c r="D70" s="62" t="s">
        <v>307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307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296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8"/>
      <c r="B83" s="7" t="s">
        <v>71</v>
      </c>
      <c r="C83" s="5" t="s">
        <v>5</v>
      </c>
      <c r="D83" s="30" t="s">
        <v>299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296</v>
      </c>
    </row>
    <row r="89" spans="1:4" x14ac:dyDescent="0.25">
      <c r="A89" s="83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4"/>
      <c r="B90" s="7" t="s">
        <v>71</v>
      </c>
      <c r="C90" s="5" t="s">
        <v>5</v>
      </c>
      <c r="D90" s="30" t="s">
        <v>299</v>
      </c>
    </row>
    <row r="91" spans="1:4" x14ac:dyDescent="0.25">
      <c r="A91" s="84"/>
      <c r="B91" s="7" t="s">
        <v>100</v>
      </c>
      <c r="C91" s="5" t="s">
        <v>25</v>
      </c>
      <c r="D91" s="30">
        <v>5300</v>
      </c>
    </row>
    <row r="92" spans="1:4" ht="31.5" x14ac:dyDescent="0.25">
      <c r="A92" s="84"/>
      <c r="B92" s="3" t="s">
        <v>189</v>
      </c>
      <c r="C92" s="5" t="s">
        <v>5</v>
      </c>
      <c r="D92" s="44">
        <v>41275</v>
      </c>
    </row>
    <row r="93" spans="1:4" ht="31.5" x14ac:dyDescent="0.25">
      <c r="A93" s="84"/>
      <c r="B93" s="3" t="s">
        <v>190</v>
      </c>
      <c r="C93" s="5" t="s">
        <v>5</v>
      </c>
      <c r="D93" s="30" t="s">
        <v>29</v>
      </c>
    </row>
    <row r="94" spans="1:4" x14ac:dyDescent="0.25">
      <c r="A94" s="84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5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0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6" t="s">
        <v>111</v>
      </c>
      <c r="B15" s="87"/>
      <c r="C15" s="87"/>
      <c r="D15" s="88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6" t="s">
        <v>111</v>
      </c>
      <c r="B28" s="87"/>
      <c r="C28" s="87"/>
      <c r="D28" s="88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6" t="s">
        <v>111</v>
      </c>
      <c r="B41" s="87"/>
      <c r="C41" s="87"/>
      <c r="D41" s="88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6" t="s">
        <v>111</v>
      </c>
      <c r="B54" s="87"/>
      <c r="C54" s="87"/>
      <c r="D54" s="88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6" t="s">
        <v>111</v>
      </c>
      <c r="B67" s="87"/>
      <c r="C67" s="87"/>
      <c r="D67" s="88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0" t="s">
        <v>116</v>
      </c>
      <c r="B1" s="90"/>
      <c r="C1" s="90"/>
      <c r="D1" s="90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9" t="s">
        <v>197</v>
      </c>
      <c r="B8" s="89"/>
      <c r="C8" s="89"/>
      <c r="D8" s="89"/>
    </row>
    <row r="9" spans="1:4" s="6" customFormat="1" ht="37.5" customHeight="1" x14ac:dyDescent="0.25">
      <c r="A9" s="77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306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318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320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322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2" t="s">
        <v>121</v>
      </c>
      <c r="B1" s="82"/>
      <c r="C1" s="82"/>
      <c r="D1" s="8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1" t="s">
        <v>291</v>
      </c>
      <c r="C10" s="91"/>
      <c r="D10" s="9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2" t="s">
        <v>124</v>
      </c>
      <c r="B1" s="82"/>
      <c r="C1" s="82"/>
      <c r="D1" s="8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8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572301.94999999995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572301.94999999995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1181013.3599999999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949158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231855.35999999999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1069266.53+261366.11</f>
        <v>1330632.6400000001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2*400*12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1340232.6400000001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422682.67</v>
      </c>
    </row>
    <row r="25" spans="1:4" s="6" customFormat="1" ht="32.25" customHeight="1" thickBot="1" x14ac:dyDescent="0.3">
      <c r="A25" s="80" t="s">
        <v>205</v>
      </c>
      <c r="B25" s="80"/>
      <c r="C25" s="80"/>
      <c r="D25" s="80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298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1465328.0899999999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1109599.1300000001</v>
      </c>
    </row>
    <row r="77" spans="1:4" ht="16.5" thickBot="1" x14ac:dyDescent="0.3">
      <c r="A77" s="80" t="s">
        <v>215</v>
      </c>
      <c r="B77" s="80"/>
      <c r="C77" s="80"/>
      <c r="D77" s="80"/>
    </row>
    <row r="78" spans="1:4" x14ac:dyDescent="0.25">
      <c r="A78" s="77" t="s">
        <v>216</v>
      </c>
      <c r="B78" s="69" t="s">
        <v>103</v>
      </c>
      <c r="C78" s="28" t="s">
        <v>5</v>
      </c>
      <c r="D78" s="53" t="s">
        <v>287</v>
      </c>
    </row>
    <row r="79" spans="1:4" x14ac:dyDescent="0.25">
      <c r="A79" s="78"/>
      <c r="B79" s="19" t="s">
        <v>71</v>
      </c>
      <c r="C79" s="5" t="s">
        <v>5</v>
      </c>
      <c r="D79" s="54" t="s">
        <v>270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70">
        <f>[3]TDSheet!$L$10</f>
        <v>247289.32000000004</v>
      </c>
    </row>
    <row r="82" spans="1:4" x14ac:dyDescent="0.25">
      <c r="A82" s="78"/>
      <c r="B82" s="9" t="s">
        <v>218</v>
      </c>
      <c r="C82" s="5" t="s">
        <v>25</v>
      </c>
      <c r="D82" s="71">
        <f>[3]TDSheet!$M$10</f>
        <v>287015.32</v>
      </c>
    </row>
    <row r="83" spans="1:4" x14ac:dyDescent="0.25">
      <c r="A83" s="78"/>
      <c r="B83" s="9" t="s">
        <v>219</v>
      </c>
      <c r="C83" s="5" t="s">
        <v>25</v>
      </c>
      <c r="D83" s="71">
        <f>D81-D82</f>
        <v>-39725.999999999971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72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9" t="s">
        <v>103</v>
      </c>
      <c r="C88" s="28" t="s">
        <v>5</v>
      </c>
      <c r="D88" s="53" t="s">
        <v>275</v>
      </c>
    </row>
    <row r="89" spans="1:4" x14ac:dyDescent="0.25">
      <c r="A89" s="78"/>
      <c r="B89" s="19" t="s">
        <v>71</v>
      </c>
      <c r="C89" s="5" t="s">
        <v>5</v>
      </c>
      <c r="D89" s="54" t="s">
        <v>270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70">
        <f>[6]TDSheet!$I$10</f>
        <v>148022.38</v>
      </c>
    </row>
    <row r="92" spans="1:4" x14ac:dyDescent="0.25">
      <c r="A92" s="78"/>
      <c r="B92" s="9" t="s">
        <v>218</v>
      </c>
      <c r="C92" s="5" t="s">
        <v>25</v>
      </c>
      <c r="D92" s="71">
        <f>[6]TDSheet!$J$10</f>
        <v>172018.43</v>
      </c>
    </row>
    <row r="93" spans="1:4" x14ac:dyDescent="0.25">
      <c r="A93" s="78"/>
      <c r="B93" s="9" t="s">
        <v>219</v>
      </c>
      <c r="C93" s="5" t="s">
        <v>25</v>
      </c>
      <c r="D93" s="71">
        <f>D91-D92</f>
        <v>-23996.049999999988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72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9" t="s">
        <v>103</v>
      </c>
      <c r="C98" s="28" t="s">
        <v>5</v>
      </c>
      <c r="D98" s="53" t="s">
        <v>281</v>
      </c>
    </row>
    <row r="99" spans="1:4" x14ac:dyDescent="0.25">
      <c r="A99" s="78"/>
      <c r="B99" s="19" t="s">
        <v>71</v>
      </c>
      <c r="C99" s="5" t="s">
        <v>5</v>
      </c>
      <c r="D99" s="54" t="s">
        <v>270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70">
        <f>[4]TDSheet!$L$10</f>
        <v>584149.88</v>
      </c>
    </row>
    <row r="102" spans="1:4" x14ac:dyDescent="0.25">
      <c r="A102" s="78"/>
      <c r="B102" s="9" t="s">
        <v>218</v>
      </c>
      <c r="C102" s="5" t="s">
        <v>25</v>
      </c>
      <c r="D102" s="71">
        <f>[4]TDSheet!$M$10</f>
        <v>694348.31</v>
      </c>
    </row>
    <row r="103" spans="1:4" x14ac:dyDescent="0.25">
      <c r="A103" s="78"/>
      <c r="B103" s="9" t="s">
        <v>219</v>
      </c>
      <c r="C103" s="5" t="s">
        <v>25</v>
      </c>
      <c r="D103" s="71">
        <f>D101-D102</f>
        <v>-110198.43000000005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72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9" t="s">
        <v>103</v>
      </c>
      <c r="C108" s="28" t="s">
        <v>5</v>
      </c>
      <c r="D108" s="53" t="s">
        <v>285</v>
      </c>
    </row>
    <row r="109" spans="1:4" x14ac:dyDescent="0.25">
      <c r="A109" s="78"/>
      <c r="B109" s="19" t="s">
        <v>71</v>
      </c>
      <c r="C109" s="5" t="s">
        <v>5</v>
      </c>
      <c r="D109" s="54" t="s">
        <v>286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70">
        <f>[5]TDSheet!$I$10</f>
        <v>1921612.17</v>
      </c>
    </row>
    <row r="112" spans="1:4" x14ac:dyDescent="0.25">
      <c r="A112" s="78"/>
      <c r="B112" s="9" t="s">
        <v>218</v>
      </c>
      <c r="C112" s="5" t="s">
        <v>25</v>
      </c>
      <c r="D112" s="71">
        <f>[5]TDSheet!$J$10</f>
        <v>2103420.65</v>
      </c>
    </row>
    <row r="113" spans="1:4" x14ac:dyDescent="0.25">
      <c r="A113" s="78"/>
      <c r="B113" s="9" t="s">
        <v>219</v>
      </c>
      <c r="C113" s="5" t="s">
        <v>25</v>
      </c>
      <c r="D113" s="71">
        <f>D111-D112</f>
        <v>-181808.47999999998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72" t="s">
        <v>223</v>
      </c>
      <c r="C117" s="32" t="s">
        <v>25</v>
      </c>
      <c r="D117" s="56">
        <v>0</v>
      </c>
    </row>
    <row r="118" spans="1:4" x14ac:dyDescent="0.25">
      <c r="A118" s="92" t="s">
        <v>226</v>
      </c>
      <c r="B118" s="92"/>
      <c r="C118" s="92"/>
      <c r="D118" s="92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3" t="s">
        <v>229</v>
      </c>
      <c r="B123" s="73"/>
      <c r="C123" s="73"/>
      <c r="D123" s="73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2015-04-16T06:30:06Z</dcterms:modified>
</cp:coreProperties>
</file>