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525" yWindow="-30" windowWidth="11985" windowHeight="1195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49"/>
  <c r="A50"/>
  <c r="A51" s="1"/>
  <c r="A52" s="1"/>
  <c r="D21"/>
  <c r="D41"/>
  <c r="D39"/>
  <c r="D18"/>
  <c r="D13"/>
  <c r="D10"/>
  <c r="D17" l="1"/>
  <c r="D54"/>
  <c r="A44"/>
  <c r="A45" s="1"/>
  <c r="A46" s="1"/>
  <c r="A47" s="1"/>
  <c r="A48" s="1"/>
</calcChain>
</file>

<file path=xl/sharedStrings.xml><?xml version="1.0" encoding="utf-8"?>
<sst xmlns="http://schemas.openxmlformats.org/spreadsheetml/2006/main" count="928" uniqueCount="488">
  <si>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</si>
  <si>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</si>
  <si>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</si>
  <si>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</si>
  <si>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</si>
  <si>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</si>
  <si>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</si>
  <si>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</si>
  <si>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</si>
  <si>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</si>
  <si>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</si>
  <si>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</si>
  <si>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</si>
  <si>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</si>
  <si>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</si>
  <si>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</si>
  <si>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</si>
  <si>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</si>
  <si>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</si>
  <si>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</si>
  <si>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</si>
  <si>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</si>
  <si>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</si>
  <si>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</si>
  <si>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</si>
  <si>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</si>
  <si>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</si>
  <si>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</si>
  <si>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</si>
  <si>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</si>
  <si>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</si>
  <si>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</si>
  <si>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</si>
  <si>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</si>
  <si>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</si>
  <si>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</si>
  <si>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</si>
  <si>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</si>
  <si>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</si>
  <si>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</si>
  <si>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</si>
  <si>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</si>
  <si>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</si>
  <si>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</si>
  <si>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</si>
  <si>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</si>
  <si>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</si>
  <si>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</si>
  <si>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</si>
  <si>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</si>
  <si>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</si>
  <si>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</si>
  <si>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</si>
  <si>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</si>
  <si>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</si>
  <si>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</si>
  <si>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</si>
  <si>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</si>
  <si>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</si>
  <si>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</si>
  <si>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</si>
  <si>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</si>
  <si>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</si>
  <si>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</si>
  <si>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</si>
  <si>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</si>
  <si>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</si>
  <si>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</si>
  <si>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</si>
  <si>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</si>
  <si>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</si>
  <si>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</si>
  <si>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</si>
  <si>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</si>
  <si>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</si>
  <si>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</si>
  <si>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</si>
  <si>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</si>
  <si>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</si>
  <si>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</si>
  <si>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</si>
  <si>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</si>
  <si>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</si>
  <si>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</si>
  <si>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</si>
  <si>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</si>
  <si>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</si>
  <si>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</si>
  <si>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</si>
  <si>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</si>
  <si>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</si>
  <si>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</si>
  <si>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</si>
  <si>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</si>
  <si>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</si>
  <si>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</si>
  <si>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</si>
  <si>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</si>
  <si>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</si>
  <si>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</si>
  <si>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</si>
  <si>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</si>
  <si>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</si>
  <si>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</si>
  <si>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</si>
  <si>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</si>
  <si>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</si>
  <si>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</si>
  <si>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</si>
  <si>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</si>
  <si>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</si>
  <si>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</si>
  <si>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</si>
  <si>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</si>
  <si>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</si>
  <si>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</si>
  <si>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</si>
  <si>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</si>
  <si>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</si>
  <si>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</si>
  <si>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</si>
  <si>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</si>
  <si>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</si>
  <si>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</si>
  <si>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</si>
  <si>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</si>
  <si>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</si>
  <si>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</si>
  <si>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</si>
  <si>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</si>
  <si>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</si>
  <si>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</si>
  <si>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</si>
  <si>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</si>
  <si>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</si>
  <si>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</si>
  <si>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</si>
  <si>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</si>
  <si>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</si>
  <si>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</si>
  <si>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</si>
  <si>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</si>
  <si>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</si>
  <si>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</si>
  <si>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</si>
  <si>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</si>
  <si>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</si>
  <si>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</si>
  <si>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</si>
  <si>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</si>
  <si>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</si>
  <si>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</si>
  <si>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</si>
  <si>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</si>
  <si>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</si>
  <si>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</si>
  <si>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</si>
  <si>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</si>
  <si>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</si>
  <si>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</si>
  <si>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</si>
  <si>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</si>
  <si>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</si>
  <si>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</si>
  <si>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</si>
  <si>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</si>
  <si>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</si>
  <si>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</si>
  <si>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</si>
  <si>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</si>
  <si>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</si>
  <si>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</si>
  <si>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</si>
  <si>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</si>
  <si>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</si>
  <si>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</si>
  <si>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</si>
  <si>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</si>
  <si>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</si>
  <si>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</si>
  <si>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</si>
  <si>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</si>
  <si>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</si>
  <si>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</si>
  <si>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</si>
  <si>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</si>
  <si>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</si>
  <si>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</si>
  <si>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</si>
  <si>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</si>
  <si>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</si>
  <si>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</si>
  <si>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</si>
  <si>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</si>
  <si>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</si>
  <si>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</si>
  <si>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</si>
  <si>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</si>
  <si>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</si>
  <si>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</si>
  <si>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</si>
  <si>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</si>
  <si>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</si>
  <si>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</si>
  <si>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</si>
  <si>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</si>
  <si>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</si>
  <si>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</si>
  <si>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</si>
  <si>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</si>
  <si>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</si>
  <si>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</si>
  <si>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</si>
  <si>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</si>
  <si>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</si>
  <si>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</si>
  <si>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</si>
  <si>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</si>
  <si>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</si>
  <si>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</si>
  <si>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</si>
  <si>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</si>
  <si>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</si>
  <si>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</si>
  <si>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</si>
  <si>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</si>
  <si>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</si>
  <si>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</si>
  <si>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</si>
  <si>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</si>
  <si>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</si>
  <si>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</si>
  <si>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</si>
  <si>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</si>
  <si>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</si>
  <si>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</si>
  <si>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</si>
  <si>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</si>
  <si>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</si>
  <si>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</si>
  <si>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</si>
  <si>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</si>
  <si>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</si>
  <si>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</si>
  <si>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</si>
  <si>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</si>
  <si>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</si>
  <si>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</si>
  <si>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</si>
  <si>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</si>
  <si>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</si>
  <si>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</si>
  <si>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</si>
  <si>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</si>
  <si>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</si>
  <si>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</si>
  <si>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</si>
  <si>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</si>
  <si>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</si>
  <si>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</si>
  <si>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</si>
  <si>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</si>
  <si>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</si>
  <si>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</si>
  <si>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</si>
  <si>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</si>
  <si>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</si>
  <si>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</si>
  <si>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</si>
  <si>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</si>
  <si>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</si>
  <si>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</si>
  <si>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</si>
  <si>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</si>
  <si>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</si>
  <si>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</si>
  <si>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</si>
  <si>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</si>
  <si>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</si>
  <si>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</si>
  <si>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</si>
  <si>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</si>
  <si>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</si>
  <si>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</si>
  <si>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</si>
  <si>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</si>
  <si>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</si>
  <si>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</si>
  <si>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</si>
  <si>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</si>
  <si>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</si>
  <si>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</si>
  <si>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</si>
  <si>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</si>
  <si>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</si>
  <si>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</si>
  <si>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</si>
  <si>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</si>
  <si>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</si>
  <si>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</si>
  <si>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</si>
  <si>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</si>
  <si>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</si>
  <si>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</si>
  <si>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</si>
  <si>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</si>
  <si>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</si>
  <si>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</si>
  <si>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</si>
  <si>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</si>
  <si>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</si>
  <si>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</si>
  <si>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</si>
  <si>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</si>
  <si>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</si>
  <si>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</si>
  <si>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</si>
  <si>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</si>
  <si>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</si>
  <si>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</si>
  <si>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</si>
  <si>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</si>
  <si>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</si>
  <si>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</si>
  <si>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</si>
  <si>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</si>
  <si>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</si>
  <si>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</si>
  <si>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</si>
  <si>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</si>
  <si>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</si>
  <si>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</si>
  <si>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</si>
  <si>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</si>
  <si>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</si>
  <si>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</si>
  <si>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</si>
  <si>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</si>
  <si>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</si>
  <si>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</si>
  <si>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</si>
  <si>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</si>
  <si>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</si>
  <si>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</si>
  <si>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</si>
  <si>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</si>
  <si>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</si>
  <si>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</si>
  <si>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</si>
  <si>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</si>
  <si>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</si>
  <si>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</si>
  <si>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</si>
  <si>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</si>
  <si>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</si>
  <si>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</si>
  <si>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</si>
  <si>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</si>
  <si>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</si>
  <si>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</si>
  <si>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</si>
  <si>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</si>
  <si>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</si>
  <si>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</si>
  <si>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</si>
  <si>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</si>
  <si>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</si>
  <si>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</si>
  <si>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</si>
  <si>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</si>
  <si>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</si>
  <si>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</si>
  <si>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</si>
  <si>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</si>
  <si>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</si>
  <si>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</si>
  <si>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</si>
  <si>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</si>
  <si>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</si>
  <si>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</si>
  <si>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</si>
  <si>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</si>
  <si>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</si>
  <si>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</si>
  <si>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</si>
  <si>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</si>
  <si>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</si>
  <si>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</si>
  <si>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</si>
  <si>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</si>
  <si>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</si>
  <si>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</si>
  <si>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</si>
  <si>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</si>
  <si>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</si>
  <si>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</si>
  <si>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</si>
  <si>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</si>
  <si>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</si>
  <si>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</si>
  <si>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</si>
  <si>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</si>
  <si>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</si>
  <si>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</si>
  <si>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</si>
  <si>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</si>
  <si>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</si>
  <si>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</si>
  <si>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</si>
  <si>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</si>
  <si>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</si>
  <si>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</si>
  <si>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</si>
  <si>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</si>
  <si>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</si>
  <si>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</si>
  <si>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</si>
  <si>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</si>
  <si>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</si>
  <si>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</si>
  <si>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</si>
  <si>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</si>
  <si>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</si>
  <si>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</si>
  <si>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</si>
  <si>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</si>
  <si>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</si>
  <si>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</si>
  <si>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</si>
  <si>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</si>
  <si>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</si>
  <si>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</si>
  <si>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</si>
  <si>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</si>
  <si>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</si>
  <si>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</si>
  <si>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</si>
  <si>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</si>
  <si>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</si>
  <si>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</si>
  <si>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</si>
  <si>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</si>
  <si>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</si>
  <si>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</si>
  <si>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</si>
  <si>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</si>
  <si>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</si>
  <si>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</si>
  <si>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</si>
  <si>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</si>
  <si>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</si>
  <si>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</si>
  <si>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</si>
  <si>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</si>
  <si>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</si>
  <si>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</si>
  <si>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</si>
  <si>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</si>
  <si>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</si>
  <si>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</si>
  <si>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</si>
  <si>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</si>
  <si>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</si>
  <si>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</si>
  <si>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</si>
  <si>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</si>
  <si>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</si>
  <si>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</si>
  <si>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</si>
  <si>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</si>
  <si>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водоотведение3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</si>
  <si>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</si>
  <si>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</si>
  <si>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</si>
  <si>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</si>
  <si>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112/3</t>
  </si>
  <si>
    <t>28.02.2017г.</t>
  </si>
  <si>
    <t>01.01.2016г.</t>
  </si>
  <si>
    <t>31.12.2016г.</t>
  </si>
  <si>
    <t xml:space="preserve">смена светильников  ООО "ЖКХ Сервис" ИНН ИНН 3811179139 </t>
  </si>
  <si>
    <t xml:space="preserve">смена почтовых ящиков ООО "ЖКХ Сервис" ИНН 3811179139 </t>
  </si>
  <si>
    <t xml:space="preserve">благоустройство (посадка цветов) ООО "ЖКХ Сервис" ИНН 3811179139 </t>
  </si>
  <si>
    <t xml:space="preserve">ремонт кровли ООО "ЖКХ Сервис" ИНН 3811179139 </t>
  </si>
  <si>
    <t xml:space="preserve">ремонт подъезда ООО "ЖКХ Сервис" ИНН 3811179139 </t>
  </si>
  <si>
    <t>материалы для ремонта подъезда ООО "Дом-Сервис" ИНН 3812139837</t>
  </si>
  <si>
    <t xml:space="preserve">установка радиатора отопления ООО "ЖКХ Сервис" ИНН 3811179139 </t>
  </si>
  <si>
    <t>стеклопакет ООО "Вертекс" ИНН 3808164365</t>
  </si>
  <si>
    <t xml:space="preserve">гидроизоляционные работы в подвале ООО "ЖКХ Сервис" ИНН 3811179139 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</si>
</sst>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6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166" fontId="13" fillId="0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6"/>
  <sheetViews>
    <sheetView tabSelected="1" zoomScaleNormal="100" workbookViewId="0">
      <selection activeCell="A27" sqref="A27:D27"/>
    </sheetView>
  </sheetViews>
  <sheetFormatPr defaultRowHeight="15"/>
  <cols>
    <col min="1" max="1" width="7.28515625" style="29" customWidth="1"/>
    <col min="2" max="2" width="53.42578125" style="29" customWidth="1"/>
    <col min="3" max="3" width="9.28515625" style="29" bestFit="1" customWidth="1"/>
    <col min="4" max="4" width="12.7109375" style="30" bestFit="1" customWidth="1"/>
    <col min="5" max="8" width="9.140625" style="27"/>
  </cols>
  <sheetData>
    <row r="1" spans="1:4" ht="23.1" customHeight="1">
      <c r="A1" s="80" t="s">
        <v>398</v>
      </c>
      <c r="B1" s="80"/>
      <c r="C1" s="80"/>
      <c r="D1" s="80"/>
    </row>
    <row r="2" spans="1:4" ht="31.5" customHeight="1">
      <c r="A2" s="81" t="s">
        <v>396</v>
      </c>
      <c r="B2" s="81"/>
      <c r="C2" s="81"/>
      <c r="D2" s="81"/>
    </row>
    <row r="3" spans="1:4" ht="27.95" customHeight="1">
      <c r="A3" s="81" t="s">
        <v>475</v>
      </c>
      <c r="B3" s="81"/>
      <c r="C3" s="81"/>
      <c r="D3" s="81"/>
    </row>
    <row r="4" spans="1:4" ht="16.5" thickBot="1">
      <c r="A4" s="28"/>
    </row>
    <row r="5" spans="1:4" ht="16.5" thickBot="1">
      <c r="A5" s="1" t="s">
        <v>0</v>
      </c>
      <c r="B5" s="2" t="s">
        <v>1</v>
      </c>
      <c r="C5" s="2" t="s">
        <v>2</v>
      </c>
      <c r="D5" s="24" t="s">
        <v>3</v>
      </c>
    </row>
    <row r="6" spans="1:4" ht="15.75" thickBot="1">
      <c r="A6" s="31" t="s">
        <v>4</v>
      </c>
      <c r="B6" s="26" t="s">
        <v>5</v>
      </c>
      <c r="C6" s="6" t="s">
        <v>6</v>
      </c>
      <c r="D6" s="53" t="s">
        <v>476</v>
      </c>
    </row>
    <row r="7" spans="1:4" ht="15.75" thickBot="1">
      <c r="A7" s="31" t="s">
        <v>7</v>
      </c>
      <c r="B7" s="26" t="s">
        <v>32</v>
      </c>
      <c r="C7" s="6" t="s">
        <v>6</v>
      </c>
      <c r="D7" s="53" t="s">
        <v>477</v>
      </c>
    </row>
    <row r="8" spans="1:4" ht="15.75" thickBot="1">
      <c r="A8" s="31" t="s">
        <v>8</v>
      </c>
      <c r="B8" s="26" t="s">
        <v>33</v>
      </c>
      <c r="C8" s="6" t="s">
        <v>6</v>
      </c>
      <c r="D8" s="53" t="s">
        <v>478</v>
      </c>
    </row>
    <row r="9" spans="1:4" ht="39.75" customHeight="1" thickBot="1">
      <c r="A9" s="82" t="s">
        <v>34</v>
      </c>
      <c r="B9" s="83"/>
      <c r="C9" s="83"/>
      <c r="D9" s="84"/>
    </row>
    <row r="10" spans="1:4" ht="15.75" thickBot="1">
      <c r="A10" s="31" t="s">
        <v>9</v>
      </c>
      <c r="B10" s="4" t="s">
        <v>35</v>
      </c>
      <c r="C10" s="6" t="s">
        <v>6</v>
      </c>
      <c r="D10" s="54">
        <f>D11-D12</f>
        <v>93682.849999999919</v>
      </c>
    </row>
    <row r="11" spans="1:4" ht="15.75" thickBot="1">
      <c r="A11" s="31" t="s">
        <v>10</v>
      </c>
      <c r="B11" s="32" t="s">
        <v>36</v>
      </c>
      <c r="C11" s="6" t="s">
        <v>30</v>
      </c>
      <c r="D11" s="55">
        <v>574691.68999999994</v>
      </c>
    </row>
    <row r="12" spans="1:4" ht="15.75" thickBot="1">
      <c r="A12" s="31" t="s">
        <v>11</v>
      </c>
      <c r="B12" s="32" t="s">
        <v>37</v>
      </c>
      <c r="C12" s="6" t="s">
        <v>30</v>
      </c>
      <c r="D12" s="55">
        <v>481008.84</v>
      </c>
    </row>
    <row r="13" spans="1:4" ht="28.5" thickBot="1">
      <c r="A13" s="31" t="s">
        <v>12</v>
      </c>
      <c r="B13" s="4" t="s">
        <v>397</v>
      </c>
      <c r="C13" s="6" t="s">
        <v>30</v>
      </c>
      <c r="D13" s="53">
        <f>D14+D15+D16</f>
        <v>891853.01520000002</v>
      </c>
    </row>
    <row r="14" spans="1:4" ht="15.75" thickBot="1">
      <c r="A14" s="31" t="s">
        <v>13</v>
      </c>
      <c r="B14" s="32" t="s">
        <v>38</v>
      </c>
      <c r="C14" s="6" t="s">
        <v>30</v>
      </c>
      <c r="D14" s="14">
        <v>624619.43760000006</v>
      </c>
    </row>
    <row r="15" spans="1:4" ht="15.75" thickBot="1">
      <c r="A15" s="31" t="s">
        <v>14</v>
      </c>
      <c r="B15" s="32" t="s">
        <v>39</v>
      </c>
      <c r="C15" s="6" t="s">
        <v>30</v>
      </c>
      <c r="D15" s="14">
        <v>185047.62239999999</v>
      </c>
    </row>
    <row r="16" spans="1:4" ht="15.75" thickBot="1">
      <c r="A16" s="31" t="s">
        <v>15</v>
      </c>
      <c r="B16" s="32" t="s">
        <v>40</v>
      </c>
      <c r="C16" s="6" t="s">
        <v>30</v>
      </c>
      <c r="D16" s="14">
        <v>82185.955199999997</v>
      </c>
    </row>
    <row r="17" spans="1:4" ht="15.75" thickBot="1">
      <c r="A17" s="31" t="s">
        <v>17</v>
      </c>
      <c r="B17" s="4" t="s">
        <v>41</v>
      </c>
      <c r="C17" s="6" t="s">
        <v>30</v>
      </c>
      <c r="D17" s="54">
        <f>SUM(D18:D22)</f>
        <v>826034.71</v>
      </c>
    </row>
    <row r="18" spans="1:4" ht="15.75" thickBot="1">
      <c r="A18" s="31" t="s">
        <v>18</v>
      </c>
      <c r="B18" s="32" t="s">
        <v>42</v>
      </c>
      <c r="C18" s="6"/>
      <c r="D18" s="54">
        <f>781696.38-4366.67</f>
        <v>777329.71</v>
      </c>
    </row>
    <row r="19" spans="1:4" ht="15.75" thickBot="1">
      <c r="A19" s="31" t="s">
        <v>19</v>
      </c>
      <c r="B19" s="32" t="s">
        <v>43</v>
      </c>
      <c r="C19" s="6" t="s">
        <v>30</v>
      </c>
      <c r="D19" s="54">
        <v>0</v>
      </c>
    </row>
    <row r="20" spans="1:4" ht="15.75" thickBot="1">
      <c r="A20" s="31" t="s">
        <v>20</v>
      </c>
      <c r="B20" s="32" t="s">
        <v>44</v>
      </c>
      <c r="C20" s="6" t="s">
        <v>30</v>
      </c>
      <c r="D20" s="54">
        <v>0</v>
      </c>
    </row>
    <row r="21" spans="1:4" ht="15.75" thickBot="1">
      <c r="A21" s="31" t="s">
        <v>21</v>
      </c>
      <c r="B21" s="32" t="s">
        <v>45</v>
      </c>
      <c r="C21" s="59" t="s">
        <v>30</v>
      </c>
      <c r="D21" s="60">
        <f>57300*0.85</f>
        <v>48705</v>
      </c>
    </row>
    <row r="22" spans="1:4" ht="15.75" thickBot="1">
      <c r="A22" s="31" t="s">
        <v>22</v>
      </c>
      <c r="B22" s="32" t="s">
        <v>46</v>
      </c>
      <c r="C22" s="6" t="s">
        <v>30</v>
      </c>
      <c r="D22" s="54">
        <v>0</v>
      </c>
    </row>
    <row r="23" spans="1:4" ht="15.75" thickBot="1">
      <c r="A23" s="31" t="s">
        <v>23</v>
      </c>
      <c r="B23" s="4" t="s">
        <v>47</v>
      </c>
      <c r="C23" s="6" t="s">
        <v>30</v>
      </c>
      <c r="D23" s="54">
        <v>0</v>
      </c>
    </row>
    <row r="24" spans="1:4" ht="15.75" thickBot="1">
      <c r="A24" s="31" t="s">
        <v>25</v>
      </c>
      <c r="B24" s="4" t="s">
        <v>48</v>
      </c>
      <c r="C24" s="6" t="s">
        <v>30</v>
      </c>
      <c r="D24" s="54">
        <f>D25+D26</f>
        <v>595532.14520000014</v>
      </c>
    </row>
    <row r="25" spans="1:4" ht="15.75" thickBot="1">
      <c r="A25" s="31" t="s">
        <v>26</v>
      </c>
      <c r="B25" s="32" t="s">
        <v>36</v>
      </c>
      <c r="C25" s="6" t="s">
        <v>30</v>
      </c>
      <c r="D25" s="55">
        <v>0</v>
      </c>
    </row>
    <row r="26" spans="1:4" ht="15.75" thickBot="1">
      <c r="A26" s="31" t="s">
        <v>27</v>
      </c>
      <c r="B26" s="32" t="s">
        <v>37</v>
      </c>
      <c r="C26" s="6" t="s">
        <v>30</v>
      </c>
      <c r="D26" s="56">
        <f>D12+D13-D18</f>
        <v>595532.14520000014</v>
      </c>
    </row>
    <row r="27" spans="1:4" ht="24.75" customHeight="1">
      <c r="A27" s="85" t="s">
        <v>49</v>
      </c>
      <c r="B27" s="86"/>
      <c r="C27" s="86"/>
      <c r="D27" s="87"/>
    </row>
    <row r="28" spans="1:4" ht="15.75" thickBot="1">
      <c r="A28" s="88" t="s">
        <v>50</v>
      </c>
      <c r="B28" s="89"/>
      <c r="C28" s="89"/>
      <c r="D28" s="90"/>
    </row>
    <row r="29" spans="1:4" ht="15.75" thickBot="1">
      <c r="A29" s="74" t="s">
        <v>399</v>
      </c>
      <c r="B29" s="75"/>
      <c r="C29" s="75"/>
      <c r="D29" s="76"/>
    </row>
    <row r="30" spans="1:4" ht="26.25">
      <c r="A30" s="33">
        <v>1</v>
      </c>
      <c r="B30" s="15" t="s">
        <v>400</v>
      </c>
      <c r="C30" s="34" t="s">
        <v>30</v>
      </c>
      <c r="D30" s="35">
        <v>50070.851999999999</v>
      </c>
    </row>
    <row r="31" spans="1:4" ht="26.25">
      <c r="A31" s="36">
        <v>2</v>
      </c>
      <c r="B31" s="16" t="s">
        <v>401</v>
      </c>
      <c r="C31" s="37" t="s">
        <v>30</v>
      </c>
      <c r="D31" s="38">
        <v>7275.2520000000004</v>
      </c>
    </row>
    <row r="32" spans="1:4" ht="26.25">
      <c r="A32" s="36">
        <v>3</v>
      </c>
      <c r="B32" s="16" t="s">
        <v>402</v>
      </c>
      <c r="C32" s="37" t="s">
        <v>30</v>
      </c>
      <c r="D32" s="38">
        <v>1283.8679999999999</v>
      </c>
    </row>
    <row r="33" spans="1:4">
      <c r="A33" s="36">
        <v>4</v>
      </c>
      <c r="B33" s="16" t="s">
        <v>403</v>
      </c>
      <c r="C33" s="37" t="s">
        <v>30</v>
      </c>
      <c r="D33" s="38">
        <v>86447.112000000008</v>
      </c>
    </row>
    <row r="34" spans="1:4" ht="26.25">
      <c r="A34" s="39">
        <v>5</v>
      </c>
      <c r="B34" s="16" t="s">
        <v>404</v>
      </c>
      <c r="C34" s="37" t="s">
        <v>30</v>
      </c>
      <c r="D34" s="38">
        <v>17974.152000000002</v>
      </c>
    </row>
    <row r="35" spans="1:4" ht="26.25">
      <c r="A35" s="40">
        <v>6</v>
      </c>
      <c r="B35" s="16" t="s">
        <v>405</v>
      </c>
      <c r="C35" s="37" t="s">
        <v>30</v>
      </c>
      <c r="D35" s="38">
        <v>23760</v>
      </c>
    </row>
    <row r="36" spans="1:4" ht="26.25">
      <c r="A36" s="36">
        <v>7</v>
      </c>
      <c r="B36" s="16" t="s">
        <v>406</v>
      </c>
      <c r="C36" s="37" t="s">
        <v>30</v>
      </c>
      <c r="D36" s="38">
        <v>36699.388799999993</v>
      </c>
    </row>
    <row r="37" spans="1:4" ht="26.25">
      <c r="A37" s="36">
        <v>8</v>
      </c>
      <c r="B37" s="16" t="s">
        <v>407</v>
      </c>
      <c r="C37" s="37" t="s">
        <v>30</v>
      </c>
      <c r="D37" s="38">
        <v>32047.353599999999</v>
      </c>
    </row>
    <row r="38" spans="1:4" ht="26.25">
      <c r="A38" s="36">
        <v>9</v>
      </c>
      <c r="B38" s="16" t="s">
        <v>408</v>
      </c>
      <c r="C38" s="37" t="s">
        <v>30</v>
      </c>
      <c r="D38" s="38">
        <v>369061.45919999992</v>
      </c>
    </row>
    <row r="39" spans="1:4">
      <c r="A39" s="36"/>
      <c r="B39" s="17" t="s">
        <v>409</v>
      </c>
      <c r="C39" s="41" t="s">
        <v>30</v>
      </c>
      <c r="D39" s="57">
        <f>SUM(D30:D38)</f>
        <v>624619.43759999995</v>
      </c>
    </row>
    <row r="40" spans="1:4">
      <c r="A40" s="36"/>
      <c r="B40" s="16" t="s">
        <v>410</v>
      </c>
      <c r="C40" s="37"/>
      <c r="D40" s="38">
        <v>82185.955199999997</v>
      </c>
    </row>
    <row r="41" spans="1:4" ht="15.75" thickBot="1">
      <c r="A41" s="42"/>
      <c r="B41" s="18" t="s">
        <v>411</v>
      </c>
      <c r="C41" s="43"/>
      <c r="D41" s="58">
        <f>D39+D40</f>
        <v>706805.39279999991</v>
      </c>
    </row>
    <row r="42" spans="1:4">
      <c r="A42" s="77" t="s">
        <v>412</v>
      </c>
      <c r="B42" s="78"/>
      <c r="C42" s="78"/>
      <c r="D42" s="79"/>
    </row>
    <row r="43" spans="1:4">
      <c r="A43" s="44">
        <v>1</v>
      </c>
      <c r="B43" s="22" t="s">
        <v>414</v>
      </c>
      <c r="C43" s="44" t="s">
        <v>30</v>
      </c>
      <c r="D43" s="61">
        <v>3733.36</v>
      </c>
    </row>
    <row r="44" spans="1:4">
      <c r="A44" s="44">
        <f>A43+1</f>
        <v>2</v>
      </c>
      <c r="B44" s="23" t="s">
        <v>479</v>
      </c>
      <c r="C44" s="44" t="s">
        <v>30</v>
      </c>
      <c r="D44" s="62">
        <v>70938.58</v>
      </c>
    </row>
    <row r="45" spans="1:4">
      <c r="A45" s="44">
        <f t="shared" ref="A45:A52" si="0">A44+1</f>
        <v>3</v>
      </c>
      <c r="B45" s="21" t="s">
        <v>480</v>
      </c>
      <c r="C45" s="44" t="s">
        <v>30</v>
      </c>
      <c r="D45" s="63">
        <v>23733.19</v>
      </c>
    </row>
    <row r="46" spans="1:4" ht="25.5">
      <c r="A46" s="44">
        <f t="shared" si="0"/>
        <v>4</v>
      </c>
      <c r="B46" s="69" t="s">
        <v>481</v>
      </c>
      <c r="C46" s="44" t="s">
        <v>30</v>
      </c>
      <c r="D46" s="64">
        <v>2185.59</v>
      </c>
    </row>
    <row r="47" spans="1:4">
      <c r="A47" s="44">
        <f t="shared" si="0"/>
        <v>5</v>
      </c>
      <c r="B47" s="69" t="s">
        <v>482</v>
      </c>
      <c r="C47" s="44" t="s">
        <v>30</v>
      </c>
      <c r="D47" s="65">
        <v>5000</v>
      </c>
    </row>
    <row r="48" spans="1:4">
      <c r="A48" s="44">
        <f t="shared" si="0"/>
        <v>6</v>
      </c>
      <c r="B48" s="69" t="s">
        <v>483</v>
      </c>
      <c r="C48" s="44" t="s">
        <v>30</v>
      </c>
      <c r="D48" s="66">
        <v>120806.56</v>
      </c>
    </row>
    <row r="49" spans="1:4" ht="25.5">
      <c r="A49" s="44">
        <f t="shared" si="0"/>
        <v>7</v>
      </c>
      <c r="B49" s="22" t="s">
        <v>484</v>
      </c>
      <c r="C49" s="44" t="s">
        <v>30</v>
      </c>
      <c r="D49" s="61">
        <v>127509.09</v>
      </c>
    </row>
    <row r="50" spans="1:4" ht="25.5">
      <c r="A50" s="44">
        <f t="shared" si="0"/>
        <v>8</v>
      </c>
      <c r="B50" s="69" t="s">
        <v>485</v>
      </c>
      <c r="C50" s="44" t="s">
        <v>30</v>
      </c>
      <c r="D50" s="66">
        <v>15410.14</v>
      </c>
    </row>
    <row r="51" spans="1:4">
      <c r="A51" s="44">
        <f t="shared" si="0"/>
        <v>9</v>
      </c>
      <c r="B51" s="70" t="s">
        <v>486</v>
      </c>
      <c r="C51" s="44" t="s">
        <v>30</v>
      </c>
      <c r="D51" s="67">
        <v>3860</v>
      </c>
    </row>
    <row r="52" spans="1:4" ht="25.5">
      <c r="A52" s="44">
        <f t="shared" si="0"/>
        <v>10</v>
      </c>
      <c r="B52" s="69" t="s">
        <v>487</v>
      </c>
      <c r="C52" s="44" t="s">
        <v>30</v>
      </c>
      <c r="D52" s="68">
        <v>3228.32</v>
      </c>
    </row>
    <row r="53" spans="1:4">
      <c r="A53" s="45"/>
      <c r="B53" s="20"/>
      <c r="C53" s="46"/>
      <c r="D53" s="47"/>
    </row>
    <row r="54" spans="1:4" ht="15.75" thickBot="1">
      <c r="A54" s="48"/>
      <c r="B54" s="19" t="s">
        <v>413</v>
      </c>
      <c r="C54" s="49"/>
      <c r="D54" s="50">
        <f>SUM(D43:D53)</f>
        <v>376404.83</v>
      </c>
    </row>
    <row r="55" spans="1:4" ht="15.75" thickBot="1">
      <c r="A55" s="71" t="s">
        <v>415</v>
      </c>
      <c r="B55" s="72"/>
      <c r="C55" s="72"/>
      <c r="D55" s="73"/>
    </row>
    <row r="56" spans="1:4" ht="15.75" thickBot="1">
      <c r="A56" s="51" t="s">
        <v>438</v>
      </c>
      <c r="B56" s="13" t="s">
        <v>416</v>
      </c>
      <c r="C56" s="12" t="s">
        <v>16</v>
      </c>
      <c r="D56" s="25">
        <v>0</v>
      </c>
    </row>
    <row r="57" spans="1:4" ht="15.75" thickBot="1">
      <c r="A57" s="51" t="s">
        <v>439</v>
      </c>
      <c r="B57" s="13" t="s">
        <v>417</v>
      </c>
      <c r="C57" s="12" t="s">
        <v>16</v>
      </c>
      <c r="D57" s="25">
        <v>0</v>
      </c>
    </row>
    <row r="58" spans="1:4" ht="15.75" thickBot="1">
      <c r="A58" s="51" t="s">
        <v>440</v>
      </c>
      <c r="B58" s="13" t="s">
        <v>418</v>
      </c>
      <c r="C58" s="12" t="s">
        <v>16</v>
      </c>
      <c r="D58" s="25">
        <v>0</v>
      </c>
    </row>
    <row r="59" spans="1:4" ht="15.75" thickBot="1">
      <c r="A59" s="51" t="s">
        <v>441</v>
      </c>
      <c r="B59" s="13" t="s">
        <v>419</v>
      </c>
      <c r="C59" s="12" t="s">
        <v>30</v>
      </c>
      <c r="D59" s="25">
        <v>0</v>
      </c>
    </row>
    <row r="60" spans="1:4" ht="15.75" thickBot="1">
      <c r="A60" s="71" t="s">
        <v>420</v>
      </c>
      <c r="B60" s="72"/>
      <c r="C60" s="72"/>
      <c r="D60" s="73"/>
    </row>
    <row r="61" spans="1:4" ht="26.25" thickBot="1">
      <c r="A61" s="51" t="s">
        <v>442</v>
      </c>
      <c r="B61" s="13" t="s">
        <v>421</v>
      </c>
      <c r="C61" s="12" t="s">
        <v>30</v>
      </c>
      <c r="D61" s="25">
        <v>607043.92000000004</v>
      </c>
    </row>
    <row r="62" spans="1:4" ht="15.75" thickBot="1">
      <c r="A62" s="51" t="s">
        <v>443</v>
      </c>
      <c r="B62" s="52" t="s">
        <v>444</v>
      </c>
      <c r="C62" s="12" t="s">
        <v>30</v>
      </c>
      <c r="D62" s="25">
        <v>0</v>
      </c>
    </row>
    <row r="63" spans="1:4" ht="15.75" thickBot="1">
      <c r="A63" s="51" t="s">
        <v>445</v>
      </c>
      <c r="B63" s="52" t="s">
        <v>446</v>
      </c>
      <c r="C63" s="12" t="s">
        <v>30</v>
      </c>
      <c r="D63" s="25">
        <v>607043.92000000004</v>
      </c>
    </row>
    <row r="64" spans="1:4" ht="26.25" thickBot="1">
      <c r="A64" s="51" t="s">
        <v>447</v>
      </c>
      <c r="B64" s="13" t="s">
        <v>422</v>
      </c>
      <c r="C64" s="12" t="s">
        <v>30</v>
      </c>
      <c r="D64" s="25">
        <v>372592.74</v>
      </c>
    </row>
    <row r="65" spans="1:4" ht="15.75" thickBot="1">
      <c r="A65" s="51" t="s">
        <v>448</v>
      </c>
      <c r="B65" s="52" t="s">
        <v>444</v>
      </c>
      <c r="C65" s="12" t="s">
        <v>30</v>
      </c>
      <c r="D65" s="25">
        <v>0</v>
      </c>
    </row>
    <row r="66" spans="1:4" ht="15.75" thickBot="1">
      <c r="A66" s="51" t="s">
        <v>449</v>
      </c>
      <c r="B66" s="52" t="s">
        <v>446</v>
      </c>
      <c r="C66" s="12" t="s">
        <v>30</v>
      </c>
      <c r="D66" s="25">
        <v>372592.74</v>
      </c>
    </row>
    <row r="67" spans="1:4" ht="15.75" thickBot="1">
      <c r="A67" s="71" t="s">
        <v>423</v>
      </c>
      <c r="B67" s="72"/>
      <c r="C67" s="72"/>
      <c r="D67" s="73"/>
    </row>
    <row r="68" spans="1:4" ht="15.75" thickBot="1">
      <c r="A68" s="51" t="s">
        <v>450</v>
      </c>
      <c r="B68" s="13" t="s">
        <v>31</v>
      </c>
      <c r="C68" s="12" t="s">
        <v>6</v>
      </c>
      <c r="D68" s="25" t="s">
        <v>468</v>
      </c>
    </row>
    <row r="69" spans="1:4" ht="15.75" thickBot="1">
      <c r="A69" s="51" t="s">
        <v>451</v>
      </c>
      <c r="B69" s="13" t="s">
        <v>28</v>
      </c>
      <c r="C69" s="12" t="s">
        <v>6</v>
      </c>
      <c r="D69" s="25" t="s">
        <v>469</v>
      </c>
    </row>
    <row r="70" spans="1:4" ht="15.75" thickBot="1">
      <c r="A70" s="51" t="s">
        <v>452</v>
      </c>
      <c r="B70" s="13" t="s">
        <v>424</v>
      </c>
      <c r="C70" s="12" t="s">
        <v>425</v>
      </c>
      <c r="D70" s="25">
        <v>2030.7042779999999</v>
      </c>
    </row>
    <row r="71" spans="1:4" ht="15.75" thickBot="1">
      <c r="A71" s="51" t="s">
        <v>453</v>
      </c>
      <c r="B71" s="13" t="s">
        <v>426</v>
      </c>
      <c r="C71" s="12" t="s">
        <v>30</v>
      </c>
      <c r="D71" s="25">
        <v>-11080.55</v>
      </c>
    </row>
    <row r="72" spans="1:4" ht="15.75" thickBot="1">
      <c r="A72" s="51" t="s">
        <v>454</v>
      </c>
      <c r="B72" s="13" t="s">
        <v>427</v>
      </c>
      <c r="C72" s="12" t="s">
        <v>30</v>
      </c>
      <c r="D72" s="25">
        <v>54456.47</v>
      </c>
    </row>
    <row r="73" spans="1:4" ht="15.75" thickBot="1">
      <c r="A73" s="51" t="s">
        <v>455</v>
      </c>
      <c r="B73" s="13" t="s">
        <v>428</v>
      </c>
      <c r="C73" s="12" t="s">
        <v>30</v>
      </c>
      <c r="D73" s="25">
        <v>66009.45</v>
      </c>
    </row>
    <row r="74" spans="1:4" ht="26.25" thickBot="1">
      <c r="A74" s="51" t="s">
        <v>456</v>
      </c>
      <c r="B74" s="13" t="s">
        <v>429</v>
      </c>
      <c r="C74" s="12" t="s">
        <v>30</v>
      </c>
      <c r="D74" s="25">
        <v>-11080.55</v>
      </c>
    </row>
    <row r="75" spans="1:4" ht="15.75" thickBot="1">
      <c r="A75" s="51" t="s">
        <v>457</v>
      </c>
      <c r="B75" s="13" t="s">
        <v>430</v>
      </c>
      <c r="C75" s="12" t="s">
        <v>30</v>
      </c>
      <c r="D75" s="25">
        <v>54456.47</v>
      </c>
    </row>
    <row r="76" spans="1:4" ht="26.25" thickBot="1">
      <c r="A76" s="51" t="s">
        <v>458</v>
      </c>
      <c r="B76" s="13" t="s">
        <v>431</v>
      </c>
      <c r="C76" s="12" t="s">
        <v>30</v>
      </c>
      <c r="D76" s="25">
        <v>0</v>
      </c>
    </row>
    <row r="77" spans="1:4" ht="26.25" thickBot="1">
      <c r="A77" s="51" t="s">
        <v>459</v>
      </c>
      <c r="B77" s="13" t="s">
        <v>432</v>
      </c>
      <c r="C77" s="12" t="s">
        <v>30</v>
      </c>
      <c r="D77" s="25">
        <v>0</v>
      </c>
    </row>
    <row r="78" spans="1:4" ht="26.25" thickBot="1">
      <c r="A78" s="51" t="s">
        <v>450</v>
      </c>
      <c r="B78" s="13" t="s">
        <v>31</v>
      </c>
      <c r="C78" s="12" t="s">
        <v>6</v>
      </c>
      <c r="D78" s="25" t="s">
        <v>470</v>
      </c>
    </row>
    <row r="79" spans="1:4" ht="15.75" thickBot="1">
      <c r="A79" s="51" t="s">
        <v>451</v>
      </c>
      <c r="B79" s="13" t="s">
        <v>28</v>
      </c>
      <c r="C79" s="12" t="s">
        <v>6</v>
      </c>
      <c r="D79" s="25" t="s">
        <v>469</v>
      </c>
    </row>
    <row r="80" spans="1:4" ht="15.75" thickBot="1">
      <c r="A80" s="51" t="s">
        <v>452</v>
      </c>
      <c r="B80" s="13" t="s">
        <v>424</v>
      </c>
      <c r="C80" s="12" t="s">
        <v>425</v>
      </c>
      <c r="D80" s="25">
        <v>5891.1009000000004</v>
      </c>
    </row>
    <row r="81" spans="1:4" ht="15.75" thickBot="1">
      <c r="A81" s="51" t="s">
        <v>453</v>
      </c>
      <c r="B81" s="13" t="s">
        <v>426</v>
      </c>
      <c r="C81" s="12" t="s">
        <v>30</v>
      </c>
      <c r="D81" s="25">
        <v>74283.8</v>
      </c>
    </row>
    <row r="82" spans="1:4" ht="15.75" thickBot="1">
      <c r="A82" s="51" t="s">
        <v>454</v>
      </c>
      <c r="B82" s="13" t="s">
        <v>427</v>
      </c>
      <c r="C82" s="12" t="s">
        <v>30</v>
      </c>
      <c r="D82" s="25">
        <v>71556.759999999995</v>
      </c>
    </row>
    <row r="83" spans="1:4" ht="15.75" thickBot="1">
      <c r="A83" s="51" t="s">
        <v>455</v>
      </c>
      <c r="B83" s="13" t="s">
        <v>428</v>
      </c>
      <c r="C83" s="12" t="s">
        <v>30</v>
      </c>
      <c r="D83" s="25">
        <v>39824.120000000003</v>
      </c>
    </row>
    <row r="84" spans="1:4" ht="26.25" thickBot="1">
      <c r="A84" s="51" t="s">
        <v>456</v>
      </c>
      <c r="B84" s="13" t="s">
        <v>429</v>
      </c>
      <c r="C84" s="12" t="s">
        <v>30</v>
      </c>
      <c r="D84" s="25">
        <v>74283.8</v>
      </c>
    </row>
    <row r="85" spans="1:4" ht="15.75" thickBot="1">
      <c r="A85" s="51" t="s">
        <v>457</v>
      </c>
      <c r="B85" s="13" t="s">
        <v>430</v>
      </c>
      <c r="C85" s="12" t="s">
        <v>30</v>
      </c>
      <c r="D85" s="25">
        <v>71556.759999999995</v>
      </c>
    </row>
    <row r="86" spans="1:4" ht="26.25" thickBot="1">
      <c r="A86" s="51" t="s">
        <v>458</v>
      </c>
      <c r="B86" s="13" t="s">
        <v>431</v>
      </c>
      <c r="C86" s="12" t="s">
        <v>30</v>
      </c>
      <c r="D86" s="25">
        <v>0</v>
      </c>
    </row>
    <row r="87" spans="1:4" ht="26.25" thickBot="1">
      <c r="A87" s="51" t="s">
        <v>459</v>
      </c>
      <c r="B87" s="13" t="s">
        <v>432</v>
      </c>
      <c r="C87" s="12" t="s">
        <v>30</v>
      </c>
      <c r="D87" s="25">
        <v>0</v>
      </c>
    </row>
    <row r="88" spans="1:4" ht="26.25" thickBot="1">
      <c r="A88" s="51" t="s">
        <v>450</v>
      </c>
      <c r="B88" s="13" t="s">
        <v>31</v>
      </c>
      <c r="C88" s="12" t="s">
        <v>6</v>
      </c>
      <c r="D88" s="25" t="s">
        <v>471</v>
      </c>
    </row>
    <row r="89" spans="1:4" ht="15.75" thickBot="1">
      <c r="A89" s="51" t="s">
        <v>451</v>
      </c>
      <c r="B89" s="13" t="s">
        <v>28</v>
      </c>
      <c r="C89" s="12" t="s">
        <v>6</v>
      </c>
      <c r="D89" s="25" t="s">
        <v>472</v>
      </c>
    </row>
    <row r="90" spans="1:4" ht="15.75" thickBot="1">
      <c r="A90" s="51" t="s">
        <v>452</v>
      </c>
      <c r="B90" s="13" t="s">
        <v>424</v>
      </c>
      <c r="C90" s="12" t="s">
        <v>425</v>
      </c>
      <c r="D90" s="25">
        <v>29045.16157</v>
      </c>
    </row>
    <row r="91" spans="1:4" ht="15.75" thickBot="1">
      <c r="A91" s="51" t="s">
        <v>453</v>
      </c>
      <c r="B91" s="13" t="s">
        <v>426</v>
      </c>
      <c r="C91" s="12" t="s">
        <v>30</v>
      </c>
      <c r="D91" s="25">
        <v>35944.25</v>
      </c>
    </row>
    <row r="92" spans="1:4" ht="15.75" thickBot="1">
      <c r="A92" s="51" t="s">
        <v>454</v>
      </c>
      <c r="B92" s="13" t="s">
        <v>427</v>
      </c>
      <c r="C92" s="12" t="s">
        <v>30</v>
      </c>
      <c r="D92" s="25">
        <v>69232.479999999996</v>
      </c>
    </row>
    <row r="93" spans="1:4" ht="15.75" thickBot="1">
      <c r="A93" s="51" t="s">
        <v>455</v>
      </c>
      <c r="B93" s="13" t="s">
        <v>428</v>
      </c>
      <c r="C93" s="12" t="s">
        <v>30</v>
      </c>
      <c r="D93" s="25">
        <v>21827.439999999999</v>
      </c>
    </row>
    <row r="94" spans="1:4" ht="26.25" thickBot="1">
      <c r="A94" s="51" t="s">
        <v>456</v>
      </c>
      <c r="B94" s="13" t="s">
        <v>429</v>
      </c>
      <c r="C94" s="12" t="s">
        <v>30</v>
      </c>
      <c r="D94" s="25">
        <v>35944.25</v>
      </c>
    </row>
    <row r="95" spans="1:4" ht="15.75" thickBot="1">
      <c r="A95" s="51" t="s">
        <v>457</v>
      </c>
      <c r="B95" s="13" t="s">
        <v>430</v>
      </c>
      <c r="C95" s="12" t="s">
        <v>30</v>
      </c>
      <c r="D95" s="25">
        <v>69232.479999999996</v>
      </c>
    </row>
    <row r="96" spans="1:4" ht="26.25" thickBot="1">
      <c r="A96" s="51" t="s">
        <v>458</v>
      </c>
      <c r="B96" s="13" t="s">
        <v>431</v>
      </c>
      <c r="C96" s="12" t="s">
        <v>30</v>
      </c>
      <c r="D96" s="25">
        <v>0</v>
      </c>
    </row>
    <row r="97" spans="1:4" ht="26.25" thickBot="1">
      <c r="A97" s="51" t="s">
        <v>459</v>
      </c>
      <c r="B97" s="13" t="s">
        <v>432</v>
      </c>
      <c r="C97" s="12" t="s">
        <v>30</v>
      </c>
      <c r="D97" s="25">
        <v>0</v>
      </c>
    </row>
    <row r="98" spans="1:4" ht="15.75" thickBot="1">
      <c r="A98" s="51" t="s">
        <v>450</v>
      </c>
      <c r="B98" s="13" t="s">
        <v>31</v>
      </c>
      <c r="C98" s="12" t="s">
        <v>6</v>
      </c>
      <c r="D98" s="25" t="s">
        <v>473</v>
      </c>
    </row>
    <row r="99" spans="1:4" ht="15.75" thickBot="1">
      <c r="A99" s="51" t="s">
        <v>451</v>
      </c>
      <c r="B99" s="13" t="s">
        <v>28</v>
      </c>
      <c r="C99" s="12" t="s">
        <v>6</v>
      </c>
      <c r="D99" s="25" t="s">
        <v>469</v>
      </c>
    </row>
    <row r="100" spans="1:4" ht="15.75" thickBot="1">
      <c r="A100" s="51" t="s">
        <v>452</v>
      </c>
      <c r="B100" s="13" t="s">
        <v>424</v>
      </c>
      <c r="C100" s="12" t="s">
        <v>425</v>
      </c>
      <c r="D100" s="25">
        <v>3960.1507360000001</v>
      </c>
    </row>
    <row r="101" spans="1:4" ht="15.75" thickBot="1">
      <c r="A101" s="51" t="s">
        <v>453</v>
      </c>
      <c r="B101" s="13" t="s">
        <v>426</v>
      </c>
      <c r="C101" s="12" t="s">
        <v>30</v>
      </c>
      <c r="D101" s="25">
        <v>48237.29</v>
      </c>
    </row>
    <row r="102" spans="1:4" ht="15.75" thickBot="1">
      <c r="A102" s="51" t="s">
        <v>454</v>
      </c>
      <c r="B102" s="13" t="s">
        <v>427</v>
      </c>
      <c r="C102" s="12" t="s">
        <v>30</v>
      </c>
      <c r="D102" s="25">
        <v>44085.11</v>
      </c>
    </row>
    <row r="103" spans="1:4" ht="15.75" thickBot="1">
      <c r="A103" s="51" t="s">
        <v>455</v>
      </c>
      <c r="B103" s="13" t="s">
        <v>428</v>
      </c>
      <c r="C103" s="12" t="s">
        <v>30</v>
      </c>
      <c r="D103" s="25">
        <v>21051.38</v>
      </c>
    </row>
    <row r="104" spans="1:4" ht="26.25" thickBot="1">
      <c r="A104" s="51" t="s">
        <v>456</v>
      </c>
      <c r="B104" s="13" t="s">
        <v>429</v>
      </c>
      <c r="C104" s="12" t="s">
        <v>30</v>
      </c>
      <c r="D104" s="25">
        <v>48237.29</v>
      </c>
    </row>
    <row r="105" spans="1:4" ht="15.75" thickBot="1">
      <c r="A105" s="51" t="s">
        <v>457</v>
      </c>
      <c r="B105" s="13" t="s">
        <v>430</v>
      </c>
      <c r="C105" s="12" t="s">
        <v>30</v>
      </c>
      <c r="D105" s="25">
        <v>44085.11</v>
      </c>
    </row>
    <row r="106" spans="1:4" ht="26.25" thickBot="1">
      <c r="A106" s="51" t="s">
        <v>458</v>
      </c>
      <c r="B106" s="13" t="s">
        <v>431</v>
      </c>
      <c r="C106" s="12" t="s">
        <v>30</v>
      </c>
      <c r="D106" s="25">
        <v>0</v>
      </c>
    </row>
    <row r="107" spans="1:4" ht="26.25" thickBot="1">
      <c r="A107" s="51" t="s">
        <v>459</v>
      </c>
      <c r="B107" s="13" t="s">
        <v>432</v>
      </c>
      <c r="C107" s="12" t="s">
        <v>30</v>
      </c>
      <c r="D107" s="25">
        <v>0</v>
      </c>
    </row>
    <row r="108" spans="1:4" ht="15.75" thickBot="1">
      <c r="A108" s="51" t="s">
        <v>450</v>
      </c>
      <c r="B108" s="13" t="s">
        <v>31</v>
      </c>
      <c r="C108" s="12" t="s">
        <v>6</v>
      </c>
      <c r="D108" s="25" t="s">
        <v>474</v>
      </c>
    </row>
    <row r="109" spans="1:4" ht="15.75" thickBot="1">
      <c r="A109" s="51" t="s">
        <v>451</v>
      </c>
      <c r="B109" s="13" t="s">
        <v>28</v>
      </c>
      <c r="C109" s="12" t="s">
        <v>6</v>
      </c>
      <c r="D109" s="25" t="s">
        <v>269</v>
      </c>
    </row>
    <row r="110" spans="1:4" ht="15.75" thickBot="1">
      <c r="A110" s="51" t="s">
        <v>452</v>
      </c>
      <c r="B110" s="13" t="s">
        <v>424</v>
      </c>
      <c r="C110" s="12" t="s">
        <v>425</v>
      </c>
      <c r="D110" s="25">
        <v>79.819462000000001</v>
      </c>
    </row>
    <row r="111" spans="1:4" ht="15.75" thickBot="1">
      <c r="A111" s="51" t="s">
        <v>453</v>
      </c>
      <c r="B111" s="13" t="s">
        <v>426</v>
      </c>
      <c r="C111" s="12" t="s">
        <v>30</v>
      </c>
      <c r="D111" s="25">
        <v>89535.44</v>
      </c>
    </row>
    <row r="112" spans="1:4" ht="15.75" thickBot="1">
      <c r="A112" s="51" t="s">
        <v>454</v>
      </c>
      <c r="B112" s="13" t="s">
        <v>427</v>
      </c>
      <c r="C112" s="12" t="s">
        <v>30</v>
      </c>
      <c r="D112" s="25">
        <v>231055.73</v>
      </c>
    </row>
    <row r="113" spans="1:4" ht="15.75" thickBot="1">
      <c r="A113" s="51" t="s">
        <v>455</v>
      </c>
      <c r="B113" s="13" t="s">
        <v>428</v>
      </c>
      <c r="C113" s="12" t="s">
        <v>30</v>
      </c>
      <c r="D113" s="25">
        <v>214725.83</v>
      </c>
    </row>
    <row r="114" spans="1:4" ht="26.25" thickBot="1">
      <c r="A114" s="51" t="s">
        <v>456</v>
      </c>
      <c r="B114" s="13" t="s">
        <v>429</v>
      </c>
      <c r="C114" s="12" t="s">
        <v>30</v>
      </c>
      <c r="D114" s="25">
        <v>89535.44</v>
      </c>
    </row>
    <row r="115" spans="1:4" ht="15.75" thickBot="1">
      <c r="A115" s="51" t="s">
        <v>457</v>
      </c>
      <c r="B115" s="13" t="s">
        <v>430</v>
      </c>
      <c r="C115" s="12" t="s">
        <v>30</v>
      </c>
      <c r="D115" s="25">
        <v>231055.73</v>
      </c>
    </row>
    <row r="116" spans="1:4" ht="26.25" thickBot="1">
      <c r="A116" s="51" t="s">
        <v>458</v>
      </c>
      <c r="B116" s="13" t="s">
        <v>431</v>
      </c>
      <c r="C116" s="12" t="s">
        <v>30</v>
      </c>
      <c r="D116" s="25">
        <v>0</v>
      </c>
    </row>
    <row r="117" spans="1:4" ht="26.25" thickBot="1">
      <c r="A117" s="51" t="s">
        <v>459</v>
      </c>
      <c r="B117" s="13" t="s">
        <v>432</v>
      </c>
      <c r="C117" s="12" t="s">
        <v>30</v>
      </c>
      <c r="D117" s="25">
        <v>0</v>
      </c>
    </row>
    <row r="118" spans="1:4" ht="15.75" thickBot="1">
      <c r="A118" s="71" t="s">
        <v>433</v>
      </c>
      <c r="B118" s="72"/>
      <c r="C118" s="72"/>
      <c r="D118" s="73"/>
    </row>
    <row r="119" spans="1:4" ht="15.75" thickBot="1">
      <c r="A119" s="51" t="s">
        <v>460</v>
      </c>
      <c r="B119" s="13" t="s">
        <v>416</v>
      </c>
      <c r="C119" s="12" t="s">
        <v>16</v>
      </c>
      <c r="D119" s="25">
        <v>0</v>
      </c>
    </row>
    <row r="120" spans="1:4" ht="15.75" thickBot="1">
      <c r="A120" s="51" t="s">
        <v>461</v>
      </c>
      <c r="B120" s="13" t="s">
        <v>417</v>
      </c>
      <c r="C120" s="12" t="s">
        <v>16</v>
      </c>
      <c r="D120" s="25">
        <v>0</v>
      </c>
    </row>
    <row r="121" spans="1:4" ht="15.75" thickBot="1">
      <c r="A121" s="51" t="s">
        <v>462</v>
      </c>
      <c r="B121" s="13" t="s">
        <v>418</v>
      </c>
      <c r="C121" s="12" t="s">
        <v>6</v>
      </c>
      <c r="D121" s="25">
        <v>0</v>
      </c>
    </row>
    <row r="122" spans="1:4" ht="15.75" thickBot="1">
      <c r="A122" s="51" t="s">
        <v>463</v>
      </c>
      <c r="B122" s="13" t="s">
        <v>419</v>
      </c>
      <c r="C122" s="12" t="s">
        <v>30</v>
      </c>
      <c r="D122" s="25">
        <v>0</v>
      </c>
    </row>
    <row r="123" spans="1:4" ht="15.75" thickBot="1">
      <c r="A123" s="71" t="s">
        <v>464</v>
      </c>
      <c r="B123" s="72"/>
      <c r="C123" s="72"/>
      <c r="D123" s="73"/>
    </row>
    <row r="124" spans="1:4" ht="15.75" thickBot="1">
      <c r="A124" s="51" t="s">
        <v>465</v>
      </c>
      <c r="B124" s="13" t="s">
        <v>434</v>
      </c>
      <c r="C124" s="12" t="s">
        <v>16</v>
      </c>
      <c r="D124" s="25">
        <v>0</v>
      </c>
    </row>
    <row r="125" spans="1:4" ht="15.75" thickBot="1">
      <c r="A125" s="51" t="s">
        <v>466</v>
      </c>
      <c r="B125" s="13" t="s">
        <v>435</v>
      </c>
      <c r="C125" s="12" t="s">
        <v>436</v>
      </c>
      <c r="D125" s="25">
        <v>4</v>
      </c>
    </row>
    <row r="126" spans="1:4" ht="26.25" thickBot="1">
      <c r="A126" s="51" t="s">
        <v>467</v>
      </c>
      <c r="B126" s="13" t="s">
        <v>437</v>
      </c>
      <c r="C126" s="12" t="s">
        <v>30</v>
      </c>
      <c r="D126" s="25">
        <v>355532.45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5:D55"/>
    <mergeCell ref="A60:D60"/>
    <mergeCell ref="A67:D67"/>
    <mergeCell ref="A118:D118"/>
    <mergeCell ref="A123:D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93" t="s">
        <v>51</v>
      </c>
      <c r="B1" s="93"/>
      <c r="C1" s="93"/>
    </row>
    <row r="2" spans="1:3" ht="15.75" customHeight="1">
      <c r="A2" s="93"/>
      <c r="B2" s="93"/>
      <c r="C2" s="93"/>
    </row>
    <row r="3" spans="1:3" ht="15.75" customHeight="1">
      <c r="A3" s="93"/>
      <c r="B3" s="93"/>
      <c r="C3" s="93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91" t="s">
        <v>346</v>
      </c>
      <c r="B301" s="91"/>
      <c r="C301" s="91"/>
    </row>
    <row r="302" spans="1:3" ht="15.75" customHeight="1">
      <c r="A302" s="81"/>
      <c r="B302" s="81"/>
      <c r="C302" s="81"/>
    </row>
    <row r="303" spans="1:3" ht="15.75" customHeight="1" thickBot="1">
      <c r="A303" s="92"/>
      <c r="B303" s="92"/>
      <c r="C303" s="92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2017-03-16T10:09:28Z</dcterms:modified>
</cp:coreProperties>
</file>