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D22"/>
  <c r="D16"/>
  <c r="C16" s="1"/>
  <c r="C22"/>
  <c r="D19"/>
  <c r="C19" s="1"/>
  <c r="D20"/>
  <c r="C20" s="1"/>
  <c r="D21"/>
  <c r="C21" s="1"/>
  <c r="D23"/>
  <c r="C23" s="1"/>
  <c r="C25"/>
  <c r="D25"/>
  <c r="C5"/>
  <c r="D26" s="1"/>
  <c r="F17"/>
  <c r="D17" s="1"/>
  <c r="C17" s="1"/>
  <c r="F25"/>
  <c r="C26" l="1"/>
  <c r="C15" s="1"/>
  <c r="C27" s="1"/>
  <c r="C12" s="1"/>
  <c r="C29" s="1"/>
  <c r="F26"/>
  <c r="D15"/>
  <c r="D27" s="1"/>
  <c r="F18"/>
  <c r="D18" s="1"/>
  <c r="C18" s="1"/>
  <c r="F15" l="1"/>
  <c r="F27" s="1"/>
  <c r="F12" s="1"/>
  <c r="F29" s="1"/>
  <c r="D12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<sst xmlns="http://schemas.openxmlformats.org/spreadsheetml/2006/main" count="39" uniqueCount="38">
  <si>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</si>
  <si>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</si>
  <si>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</si>
  <si>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</si>
  <si>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</si>
  <si>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</si>
  <si>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</si>
  <si>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</si>
  <si>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</si>
  <si>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</si>
  <si>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</si>
  <si>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</si>
  <si>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</si>
  <si>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</si>
  <si>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</si>
  <si>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</si>
  <si>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</si>
  <si>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</si>
  <si>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</si>
  <si>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</si>
  <si>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</si>
  <si>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</si>
  <si>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</si>
  <si>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</si>
  <si>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</si>
  <si>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</si>
  <si>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</si>
  <si>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</si>
  <si>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</si>
  <si>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</si>
  <si>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</si>
  <si>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</si>
  <si>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</si>
  <si>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1/1</t>
    </r>
  </si>
  <si>
    <t xml:space="preserve">Руб/м2                             с 01.05.2015г.                    </t>
  </si>
  <si>
    <t xml:space="preserve">Руб/м2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</si>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</sst>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22" zoomScaleNormal="100" workbookViewId="0">
      <selection activeCell="B34" sqref="B34"/>
    </sheetView>
  </sheetViews>
  <sheetFormatPr defaultColWidth="5" defaultRowHeight="15"/>
  <cols>
    <col min="1" max="1" width="6.625" style="25" customWidth="1"/>
    <col min="2" max="2" width="77.75" style="1" customWidth="1"/>
    <col min="3" max="3" width="11.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4" customFormat="1" ht="24.75" customHeight="1">
      <c r="A1" s="32"/>
      <c r="B1" s="33"/>
      <c r="C1" s="33"/>
      <c r="D1" s="33"/>
      <c r="E1" s="33"/>
      <c r="G1" s="35"/>
      <c r="I1" s="36"/>
    </row>
    <row r="2" spans="1:9" ht="61.5" customHeight="1">
      <c r="A2" s="49" t="s">
        <v>36</v>
      </c>
      <c r="B2" s="49"/>
      <c r="C2" s="49"/>
      <c r="D2" s="49"/>
      <c r="E2" s="49"/>
      <c r="F2" s="49"/>
    </row>
    <row r="3" spans="1:9" ht="30" customHeight="1">
      <c r="A3" s="15"/>
      <c r="B3" s="48" t="s">
        <v>33</v>
      </c>
      <c r="C3" s="48"/>
      <c r="D3" s="48"/>
      <c r="E3" s="48"/>
      <c r="F3" s="48"/>
    </row>
    <row r="4" spans="1:9" s="2" customFormat="1" ht="19.5" hidden="1" customHeight="1">
      <c r="A4" s="53" t="s">
        <v>0</v>
      </c>
      <c r="B4" s="53"/>
      <c r="C4" s="53"/>
      <c r="D4" s="53"/>
      <c r="E4" s="53"/>
      <c r="F4" s="53"/>
      <c r="G4" s="37"/>
    </row>
    <row r="5" spans="1:9" s="2" customFormat="1" ht="15.75" hidden="1" customHeight="1">
      <c r="A5" s="54" t="s">
        <v>1</v>
      </c>
      <c r="B5" s="54"/>
      <c r="C5" s="59">
        <f>C6</f>
        <v>2755.1</v>
      </c>
      <c r="D5" s="60"/>
      <c r="E5" s="60"/>
      <c r="F5" s="61"/>
      <c r="G5" s="37"/>
    </row>
    <row r="6" spans="1:9" s="2" customFormat="1" ht="15.75" hidden="1" customHeight="1">
      <c r="A6" s="55" t="s">
        <v>2</v>
      </c>
      <c r="B6" s="55"/>
      <c r="C6" s="62">
        <v>2755.1</v>
      </c>
      <c r="D6" s="63"/>
      <c r="E6" s="63"/>
      <c r="F6" s="64"/>
      <c r="G6" s="37"/>
    </row>
    <row r="7" spans="1:9" s="2" customFormat="1" ht="15.75" hidden="1" customHeight="1">
      <c r="A7" s="55" t="s">
        <v>3</v>
      </c>
      <c r="B7" s="55"/>
      <c r="C7" s="62">
        <v>0</v>
      </c>
      <c r="D7" s="63"/>
      <c r="E7" s="63"/>
      <c r="F7" s="64"/>
      <c r="G7" s="37"/>
    </row>
    <row r="8" spans="1:9" s="2" customFormat="1" ht="15.75" hidden="1" customHeight="1">
      <c r="A8" s="54" t="s">
        <v>4</v>
      </c>
      <c r="B8" s="54"/>
      <c r="C8" s="56">
        <v>5</v>
      </c>
      <c r="D8" s="57"/>
      <c r="E8" s="57"/>
      <c r="F8" s="58"/>
      <c r="G8" s="37"/>
    </row>
    <row r="9" spans="1:9" s="2" customFormat="1" ht="15.75" hidden="1" customHeight="1">
      <c r="A9" s="54" t="s">
        <v>5</v>
      </c>
      <c r="B9" s="54"/>
      <c r="C9" s="56">
        <v>2</v>
      </c>
      <c r="D9" s="57"/>
      <c r="E9" s="57"/>
      <c r="F9" s="58"/>
      <c r="G9" s="37"/>
    </row>
    <row r="10" spans="1:9" s="2" customFormat="1" ht="15.75" hidden="1" customHeight="1">
      <c r="A10" s="54" t="s">
        <v>6</v>
      </c>
      <c r="B10" s="54"/>
      <c r="C10" s="56">
        <v>70</v>
      </c>
      <c r="D10" s="57"/>
      <c r="E10" s="57"/>
      <c r="F10" s="58"/>
      <c r="G10" s="37"/>
    </row>
    <row r="11" spans="1:9" ht="36.75" customHeight="1">
      <c r="A11" s="16" t="s">
        <v>7</v>
      </c>
      <c r="B11" s="3" t="s">
        <v>8</v>
      </c>
      <c r="C11" s="39" t="s">
        <v>35</v>
      </c>
      <c r="D11" s="39" t="s">
        <v>34</v>
      </c>
      <c r="E11" s="39" t="s">
        <v>34</v>
      </c>
      <c r="F11" s="39" t="s">
        <v>30</v>
      </c>
    </row>
    <row r="12" spans="1:9" ht="24" customHeight="1">
      <c r="A12" s="17">
        <v>1</v>
      </c>
      <c r="B12" s="5" t="s">
        <v>9</v>
      </c>
      <c r="C12" s="6">
        <f>C13+C14+C27+C15</f>
        <v>13.47483730799032</v>
      </c>
      <c r="D12" s="6">
        <f>D13+D14+D27+D15</f>
        <v>13.922255302193371</v>
      </c>
      <c r="E12" s="6">
        <f>E13+E14+E27+E15</f>
        <v>13.922255302193372</v>
      </c>
      <c r="F12" s="6">
        <f>F13+F14+F27+F15</f>
        <v>14.03345430219337</v>
      </c>
    </row>
    <row r="13" spans="1:9" ht="21" customHeight="1">
      <c r="A13" s="40" t="s">
        <v>10</v>
      </c>
      <c r="B13" s="41" t="s">
        <v>11</v>
      </c>
      <c r="C13" s="42">
        <v>2.37</v>
      </c>
      <c r="D13" s="42">
        <v>2.5099999999999998</v>
      </c>
      <c r="E13" s="42">
        <v>0.94</v>
      </c>
      <c r="F13" s="42">
        <v>2.5099999999999998</v>
      </c>
    </row>
    <row r="14" spans="1:9" ht="19.5" customHeight="1">
      <c r="A14" s="40" t="s">
        <v>12</v>
      </c>
      <c r="B14" s="43" t="s">
        <v>14</v>
      </c>
      <c r="C14" s="42">
        <v>0.62</v>
      </c>
      <c r="D14" s="42">
        <v>0.62</v>
      </c>
      <c r="E14" s="42">
        <v>0.62</v>
      </c>
      <c r="F14" s="42">
        <v>0.62</v>
      </c>
    </row>
    <row r="15" spans="1:9" ht="30">
      <c r="A15" s="40" t="s">
        <v>13</v>
      </c>
      <c r="B15" s="44" t="s">
        <v>15</v>
      </c>
      <c r="C15" s="42">
        <f>C16+C22+C23+C25+C26</f>
        <v>9.0325793709002919</v>
      </c>
      <c r="D15" s="42">
        <f>D16+D22+D23+D25+D26</f>
        <v>9.2993230019939741</v>
      </c>
      <c r="E15" s="42">
        <f>E16+E22+E23+E25+E26</f>
        <v>10.869323001993974</v>
      </c>
      <c r="F15" s="42">
        <f>F16+F22+F23+F25+F26</f>
        <v>9.4004130019939733</v>
      </c>
    </row>
    <row r="16" spans="1:9" ht="63.75" customHeight="1">
      <c r="A16" s="50"/>
      <c r="B16" s="7" t="s">
        <v>27</v>
      </c>
      <c r="C16" s="20">
        <f>D16*0.972</f>
        <v>3.9125235600000003</v>
      </c>
      <c r="D16" s="20">
        <f>F16*0.989</f>
        <v>4.0252300000000005</v>
      </c>
      <c r="E16" s="20">
        <v>4.0252300000000005</v>
      </c>
      <c r="F16" s="20">
        <v>4.07</v>
      </c>
    </row>
    <row r="17" spans="1:12" ht="15" hidden="1" customHeight="1">
      <c r="A17" s="51"/>
      <c r="B17" s="8" t="s">
        <v>16</v>
      </c>
      <c r="C17" s="20">
        <f t="shared" ref="C17:C23" si="0">D17*0.972</f>
        <v>0.19633355799277002</v>
      </c>
      <c r="D17" s="20">
        <f t="shared" ref="D17:D23" si="1">F17*0.989</f>
        <v>0.20198925719420785</v>
      </c>
      <c r="E17" s="20">
        <v>0.20198925719420785</v>
      </c>
      <c r="F17" s="20">
        <f>1000/(2444.9+2451.4)</f>
        <v>0.20423585156138307</v>
      </c>
    </row>
    <row r="18" spans="1:12" ht="15" hidden="1" customHeight="1">
      <c r="A18" s="51"/>
      <c r="B18" s="9" t="s">
        <v>17</v>
      </c>
      <c r="C18" s="20">
        <f t="shared" si="0"/>
        <v>0.27913556676708651</v>
      </c>
      <c r="D18" s="20">
        <f t="shared" si="1"/>
        <v>0.28717650901963632</v>
      </c>
      <c r="E18" s="20">
        <v>0.28717650901963632</v>
      </c>
      <c r="F18" s="20">
        <f>800/C5</f>
        <v>0.29037058545969296</v>
      </c>
    </row>
    <row r="19" spans="1:12" ht="15" hidden="1" customHeight="1">
      <c r="A19" s="51"/>
      <c r="B19" s="9" t="s">
        <v>18</v>
      </c>
      <c r="C19" s="20">
        <f t="shared" si="0"/>
        <v>0.30761855999999999</v>
      </c>
      <c r="D19" s="20">
        <f t="shared" si="1"/>
        <v>0.31647999999999998</v>
      </c>
      <c r="E19" s="20">
        <v>0.31647999999999998</v>
      </c>
      <c r="F19" s="28">
        <v>0.32</v>
      </c>
    </row>
    <row r="20" spans="1:12" ht="15" hidden="1" customHeight="1">
      <c r="A20" s="51"/>
      <c r="B20" s="9" t="s">
        <v>28</v>
      </c>
      <c r="C20" s="20">
        <f t="shared" si="0"/>
        <v>2.1244906800000001</v>
      </c>
      <c r="D20" s="20">
        <f t="shared" si="1"/>
        <v>2.1856900000000001</v>
      </c>
      <c r="E20" s="20">
        <v>2.1856900000000001</v>
      </c>
      <c r="F20" s="28">
        <v>2.21</v>
      </c>
    </row>
    <row r="21" spans="1:12" ht="15" hidden="1" customHeight="1">
      <c r="A21" s="51"/>
      <c r="B21" s="45" t="s">
        <v>19</v>
      </c>
      <c r="C21" s="20">
        <f t="shared" si="0"/>
        <v>1.4900274</v>
      </c>
      <c r="D21" s="20">
        <f t="shared" si="1"/>
        <v>1.53295</v>
      </c>
      <c r="E21" s="20">
        <v>1.53295</v>
      </c>
      <c r="F21" s="29">
        <v>1.55</v>
      </c>
    </row>
    <row r="22" spans="1:12" ht="51.75" customHeight="1">
      <c r="A22" s="51"/>
      <c r="B22" s="7" t="s">
        <v>20</v>
      </c>
      <c r="C22" s="20">
        <f t="shared" si="0"/>
        <v>1.52847972</v>
      </c>
      <c r="D22" s="20">
        <f>F22*0.989</f>
        <v>1.5725100000000001</v>
      </c>
      <c r="E22" s="20">
        <v>1.5725100000000001</v>
      </c>
      <c r="F22" s="20">
        <v>1.59</v>
      </c>
    </row>
    <row r="23" spans="1:12" ht="65.25" customHeight="1">
      <c r="A23" s="51"/>
      <c r="B23" s="10" t="s">
        <v>21</v>
      </c>
      <c r="C23" s="20">
        <f t="shared" si="0"/>
        <v>3.3934172399999998</v>
      </c>
      <c r="D23" s="20">
        <f t="shared" si="1"/>
        <v>3.4911699999999999</v>
      </c>
      <c r="E23" s="20">
        <f>3.49117+1.57</f>
        <v>5.0611699999999997</v>
      </c>
      <c r="F23" s="20">
        <v>3.53</v>
      </c>
    </row>
    <row r="24" spans="1:12" ht="15" hidden="1" customHeight="1">
      <c r="A24" s="51"/>
      <c r="B24" s="11" t="s">
        <v>22</v>
      </c>
      <c r="C24" s="22">
        <v>0.51</v>
      </c>
      <c r="D24" s="22">
        <v>0.51</v>
      </c>
      <c r="E24" s="22">
        <v>0.51</v>
      </c>
      <c r="F24" s="21">
        <v>0.83</v>
      </c>
    </row>
    <row r="25" spans="1:12" s="23" customFormat="1" ht="35.25" customHeight="1">
      <c r="A25" s="51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3" customFormat="1" ht="22.5" customHeight="1">
      <c r="A26" s="52"/>
      <c r="B26" s="31" t="s">
        <v>29</v>
      </c>
      <c r="C26" s="22">
        <f>2500/C5/12</f>
        <v>7.5617339963461705E-2</v>
      </c>
      <c r="D26" s="22">
        <f>2500/C5/12</f>
        <v>7.5617339963461705E-2</v>
      </c>
      <c r="E26" s="22">
        <v>7.5617339963461705E-2</v>
      </c>
      <c r="F26" s="22">
        <f>2500/C5/12</f>
        <v>7.5617339963461705E-2</v>
      </c>
    </row>
    <row r="27" spans="1:12" ht="20.25" customHeight="1">
      <c r="A27" s="40" t="s">
        <v>32</v>
      </c>
      <c r="B27" s="46" t="s">
        <v>24</v>
      </c>
      <c r="C27" s="42">
        <f>(C13+C14+C15+C28)*0.1</f>
        <v>1.4522579370900293</v>
      </c>
      <c r="D27" s="42">
        <f>(D13+D14+D15+D28)*0.1</f>
        <v>1.4929323001993975</v>
      </c>
      <c r="E27" s="42">
        <f>(E13+E14+E15+E28)*0.1</f>
        <v>1.4929323001993975</v>
      </c>
      <c r="F27" s="42">
        <f>(F13+F14+F15+F28)*0.1</f>
        <v>1.5030413001993974</v>
      </c>
    </row>
    <row r="28" spans="1:12" ht="20.25" customHeight="1">
      <c r="A28" s="47" t="s">
        <v>25</v>
      </c>
      <c r="B28" s="38" t="s">
        <v>26</v>
      </c>
      <c r="C28" s="12">
        <v>2.5</v>
      </c>
      <c r="D28" s="12">
        <v>2.5</v>
      </c>
      <c r="E28" s="12">
        <v>2.5</v>
      </c>
      <c r="F28" s="12">
        <v>2.5</v>
      </c>
    </row>
    <row r="29" spans="1:12" ht="24" customHeight="1">
      <c r="A29" s="17"/>
      <c r="B29" s="18" t="s">
        <v>37</v>
      </c>
      <c r="C29" s="4">
        <f>C12+C28</f>
        <v>15.97483730799032</v>
      </c>
      <c r="D29" s="4">
        <f>D12+D28</f>
        <v>16.422255302193371</v>
      </c>
      <c r="E29" s="4">
        <f>E12+E28</f>
        <v>16.422255302193371</v>
      </c>
      <c r="F29" s="4">
        <f>F12+F28</f>
        <v>16.53345430219337</v>
      </c>
      <c r="G29" s="19"/>
      <c r="J29" s="30"/>
      <c r="K29" s="30"/>
      <c r="L29" s="30"/>
    </row>
    <row r="30" spans="1:12">
      <c r="A30" s="24"/>
      <c r="B30" s="13"/>
      <c r="C30" s="13"/>
    </row>
    <row r="31" spans="1:12" s="26" customFormat="1" ht="12">
      <c r="A31" s="25"/>
      <c r="D31" s="27"/>
      <c r="E31" s="27"/>
      <c r="F31" s="27"/>
    </row>
    <row r="32" spans="1:12" s="26" customFormat="1" ht="12">
      <c r="A32" s="25"/>
      <c r="D32" s="27"/>
      <c r="E32" s="27"/>
      <c r="F32" s="27"/>
    </row>
    <row r="33" spans="1:10" s="26" customFormat="1" ht="12">
      <c r="A33" s="25"/>
      <c r="D33" s="27"/>
      <c r="E33" s="27"/>
      <c r="F33" s="27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2016-10-27T01:24:45Z</dcterms:modified>
</cp:coreProperties>
</file>