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6-2" sheetId="2" r:id="rId1"/>
  </sheets>
  <definedNames>
    <definedName name="_xlnm.Print_Area" localSheetId="0">'6-2'!$A$1:$D$32</definedName>
  </definedNames>
  <calcPr calcId="125725" refMode="R1C1"/>
</workbook>
</file>

<file path=xl/calcChain.xml><?xml version="1.0" encoding="utf-8"?>
<calcChain xmlns="http://schemas.openxmlformats.org/spreadsheetml/2006/main">
  <c r="E24" i="2"/>
  <c r="E16"/>
  <c r="E28" s="1"/>
  <c r="E13" s="1"/>
  <c r="E30" s="1"/>
  <c r="D18"/>
  <c r="D19"/>
  <c r="D20"/>
  <c r="D21"/>
  <c r="D22"/>
  <c r="D23"/>
  <c r="D24"/>
  <c r="D25"/>
  <c r="D17"/>
  <c r="C18"/>
  <c r="C19"/>
  <c r="C20"/>
  <c r="C21"/>
  <c r="C22"/>
  <c r="C23"/>
  <c r="C24"/>
  <c r="C17"/>
  <c r="D26"/>
  <c r="F26" l="1"/>
  <c r="C26"/>
  <c r="C6" l="1"/>
  <c r="F27" l="1"/>
  <c r="F16" s="1"/>
  <c r="F28" s="1"/>
  <c r="F13" s="1"/>
  <c r="F30" s="1"/>
  <c r="C27"/>
  <c r="D27"/>
  <c r="D16" s="1"/>
  <c r="D28" s="1"/>
  <c r="D13" s="1"/>
  <c r="D30" s="1"/>
  <c r="C16"/>
  <c r="C28" s="1"/>
  <c r="C13" s="1"/>
  <c r="C30" s="1"/>
</calcChain>
</file>

<file path=xl/sharedStrings.xml><?xml version="1.0" encoding="utf-8"?>
<sst xmlns="http://schemas.openxmlformats.org/spreadsheetml/2006/main" count="39" uniqueCount="38">
  <si>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</si>
  <si>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</si>
  <si>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</si>
  <si>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</si>
  <si>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</si>
  <si>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</si>
  <si>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</si>
  <si>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№
п/п</t>
  </si>
  <si>
    <t>Наименование статей затрат</t>
  </si>
  <si>
    <t>Содержание и техническое обслуживание общего имущества</t>
  </si>
  <si>
    <t>1.1</t>
  </si>
  <si>
    <t>Вывоз ТБО</t>
  </si>
  <si>
    <t>1.2</t>
  </si>
  <si>
    <t>1.3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</si>
  <si>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</si>
  <si>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</si>
  <si>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</si>
  <si>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</si>
  <si>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</si>
  <si>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</si>
  <si>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</si>
  <si>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</si>
  <si>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в т.ч.сброс снега с крыш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</si>
  <si>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</si>
  <si>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</si>
  <si>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</si>
  <si>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</si>
  <si>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</si>
  <si>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в т.ч.содержание общедомовых коммуникаций и элеваторного узла</t>
  </si>
  <si>
    <t>Дератизация, дезинфекция подвалов</t>
  </si>
  <si>
    <t xml:space="preserve">руб/м2                      </t>
  </si>
  <si>
    <t>Директор ООО "Дом - Сервис"                                                                                       В.О.Воловик</t>
  </si>
  <si>
    <t>1.4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</si>
  <si>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Видная, 3/2</t>
    </r>
  </si>
  <si>
    <t>руб/м2                        с 01.05.2015г.</t>
  </si>
  <si>
    <t>руб/м2                        норматив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</si>
  <si>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 на 2016 год                                                                                                                                                                                                                   </t>
  </si>
  <si>
    <t>Управление, содержание, техническое обслуживание и текущий ремонт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</si>
</sst>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Alignment="1"/>
    <xf numFmtId="0" fontId="0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2" fontId="0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2" fontId="13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/>
    <xf numFmtId="2" fontId="16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/>
    <xf numFmtId="0" fontId="17" fillId="0" borderId="0" xfId="0" applyFont="1"/>
    <xf numFmtId="0" fontId="7" fillId="0" borderId="0" xfId="0" applyFont="1" applyAlignment="1"/>
    <xf numFmtId="2" fontId="4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2" fontId="18" fillId="2" borderId="1" xfId="1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tabSelected="1" topLeftCell="A15" zoomScaleNormal="100" workbookViewId="0">
      <selection activeCell="A30" sqref="A30:XFD30"/>
    </sheetView>
  </sheetViews>
  <sheetFormatPr defaultColWidth="5" defaultRowHeight="15"/>
  <cols>
    <col min="1" max="1" width="6.625" style="24" customWidth="1"/>
    <col min="2" max="2" width="77.75" style="2" customWidth="1"/>
    <col min="3" max="4" width="13.25" style="15" hidden="1" customWidth="1"/>
    <col min="5" max="5" width="13.25" style="15" customWidth="1"/>
    <col min="6" max="6" width="12.875" style="2" hidden="1" customWidth="1"/>
    <col min="7" max="7" width="6" style="2" customWidth="1"/>
    <col min="8" max="8" width="6.125" style="2" customWidth="1"/>
    <col min="9" max="9" width="5.75" style="2" customWidth="1"/>
    <col min="10" max="10" width="5.375" style="2" customWidth="1"/>
    <col min="11" max="11" width="5.625" style="2" customWidth="1"/>
    <col min="12" max="16384" width="5" style="2"/>
  </cols>
  <sheetData>
    <row r="1" spans="1:6">
      <c r="A1" s="16"/>
      <c r="B1" s="1"/>
    </row>
    <row r="2" spans="1:6" s="31" customFormat="1" ht="24.75" customHeight="1">
      <c r="A2" s="29"/>
      <c r="B2" s="30"/>
      <c r="C2" s="30"/>
      <c r="D2" s="30"/>
      <c r="E2" s="30"/>
      <c r="F2" s="32"/>
    </row>
    <row r="3" spans="1:6" ht="64.5" customHeight="1">
      <c r="A3" s="47" t="s">
        <v>36</v>
      </c>
      <c r="B3" s="47"/>
      <c r="C3" s="47"/>
      <c r="D3" s="47"/>
      <c r="E3" s="47"/>
    </row>
    <row r="4" spans="1:6" ht="30" customHeight="1">
      <c r="A4" s="17"/>
      <c r="B4" s="49" t="s">
        <v>33</v>
      </c>
      <c r="C4" s="49"/>
      <c r="D4" s="45"/>
      <c r="E4" s="46"/>
    </row>
    <row r="5" spans="1:6" s="3" customFormat="1" ht="19.5" customHeight="1">
      <c r="A5" s="53" t="s">
        <v>0</v>
      </c>
      <c r="B5" s="54"/>
      <c r="C5" s="54"/>
      <c r="D5" s="54"/>
      <c r="E5" s="54"/>
      <c r="F5" s="54"/>
    </row>
    <row r="6" spans="1:6" s="3" customFormat="1" ht="15.75" hidden="1" customHeight="1">
      <c r="A6" s="51" t="s">
        <v>1</v>
      </c>
      <c r="B6" s="51"/>
      <c r="C6" s="55">
        <f>SUM(C7:C8)</f>
        <v>2758.7</v>
      </c>
      <c r="D6" s="55"/>
      <c r="E6" s="55"/>
      <c r="F6" s="55"/>
    </row>
    <row r="7" spans="1:6" s="3" customFormat="1" ht="15.75" hidden="1" customHeight="1">
      <c r="A7" s="52" t="s">
        <v>2</v>
      </c>
      <c r="B7" s="52"/>
      <c r="C7" s="56">
        <v>2758.7</v>
      </c>
      <c r="D7" s="56"/>
      <c r="E7" s="56"/>
      <c r="F7" s="56"/>
    </row>
    <row r="8" spans="1:6" s="3" customFormat="1" ht="15.75" hidden="1" customHeight="1">
      <c r="A8" s="52" t="s">
        <v>3</v>
      </c>
      <c r="B8" s="52"/>
      <c r="C8" s="56">
        <v>0</v>
      </c>
      <c r="D8" s="56"/>
      <c r="E8" s="56"/>
      <c r="F8" s="56"/>
    </row>
    <row r="9" spans="1:6" s="3" customFormat="1" ht="15.75" hidden="1" customHeight="1">
      <c r="A9" s="51" t="s">
        <v>4</v>
      </c>
      <c r="B9" s="51"/>
      <c r="C9" s="48">
        <v>5</v>
      </c>
      <c r="D9" s="48"/>
      <c r="E9" s="48"/>
      <c r="F9" s="48"/>
    </row>
    <row r="10" spans="1:6" s="3" customFormat="1" ht="15.75" hidden="1" customHeight="1">
      <c r="A10" s="51" t="s">
        <v>5</v>
      </c>
      <c r="B10" s="51"/>
      <c r="C10" s="48">
        <v>2</v>
      </c>
      <c r="D10" s="48"/>
      <c r="E10" s="48"/>
      <c r="F10" s="48"/>
    </row>
    <row r="11" spans="1:6" s="3" customFormat="1" ht="15.75" hidden="1" customHeight="1">
      <c r="A11" s="51" t="s">
        <v>6</v>
      </c>
      <c r="B11" s="51"/>
      <c r="C11" s="48">
        <v>70</v>
      </c>
      <c r="D11" s="48"/>
      <c r="E11" s="48"/>
      <c r="F11" s="48"/>
    </row>
    <row r="12" spans="1:6" ht="31.5" customHeight="1">
      <c r="A12" s="18" t="s">
        <v>7</v>
      </c>
      <c r="B12" s="4" t="s">
        <v>8</v>
      </c>
      <c r="C12" s="33" t="s">
        <v>30</v>
      </c>
      <c r="D12" s="33" t="s">
        <v>34</v>
      </c>
      <c r="E12" s="33" t="s">
        <v>34</v>
      </c>
      <c r="F12" s="33" t="s">
        <v>35</v>
      </c>
    </row>
    <row r="13" spans="1:6" ht="23.25" customHeight="1">
      <c r="A13" s="19">
        <v>1</v>
      </c>
      <c r="B13" s="6" t="s">
        <v>9</v>
      </c>
      <c r="C13" s="7">
        <f>C14+C15+C28+C16</f>
        <v>13.4730908146018</v>
      </c>
      <c r="D13" s="7">
        <f>D14+D15+D28+D16</f>
        <v>14.526436843223081</v>
      </c>
      <c r="E13" s="7">
        <f>E14+E15+E28+E16</f>
        <v>14.526436843223083</v>
      </c>
      <c r="F13" s="7">
        <f>F14+F15+F28+F16</f>
        <v>13.990076843223081</v>
      </c>
    </row>
    <row r="14" spans="1:6">
      <c r="A14" s="36" t="s">
        <v>10</v>
      </c>
      <c r="B14" s="37" t="s">
        <v>11</v>
      </c>
      <c r="C14" s="38">
        <v>2.37</v>
      </c>
      <c r="D14" s="38">
        <v>2.5099999999999998</v>
      </c>
      <c r="E14" s="38">
        <v>0.94</v>
      </c>
      <c r="F14" s="38">
        <v>2.5099999999999998</v>
      </c>
    </row>
    <row r="15" spans="1:6">
      <c r="A15" s="36" t="s">
        <v>12</v>
      </c>
      <c r="B15" s="39" t="s">
        <v>14</v>
      </c>
      <c r="C15" s="38">
        <v>0.62</v>
      </c>
      <c r="D15" s="38">
        <v>0.62</v>
      </c>
      <c r="E15" s="38">
        <v>0.62</v>
      </c>
      <c r="F15" s="38">
        <v>0.62</v>
      </c>
    </row>
    <row r="16" spans="1:6" ht="30">
      <c r="A16" s="36" t="s">
        <v>13</v>
      </c>
      <c r="B16" s="40" t="s">
        <v>15</v>
      </c>
      <c r="C16" s="38">
        <f>C17+C23+C24+C26+C27</f>
        <v>9.0309916496380005</v>
      </c>
      <c r="D16" s="38">
        <f>D17+D23+D24+D26+D27</f>
        <v>9.86857894838462</v>
      </c>
      <c r="E16" s="38">
        <f>E17+E23+E24+E26+E27</f>
        <v>11.43857894838462</v>
      </c>
      <c r="F16" s="38">
        <f>F17+F23+F24+F26+F27</f>
        <v>9.3809789483846195</v>
      </c>
    </row>
    <row r="17" spans="1:9" ht="63.75" customHeight="1">
      <c r="A17" s="50"/>
      <c r="B17" s="8" t="s">
        <v>27</v>
      </c>
      <c r="C17" s="20">
        <f>F17*0.963</f>
        <v>3.8423700000000003</v>
      </c>
      <c r="D17" s="20">
        <f>F17*1.053</f>
        <v>4.2014699999999996</v>
      </c>
      <c r="E17" s="20">
        <v>4.2014699999999996</v>
      </c>
      <c r="F17" s="20">
        <v>3.99</v>
      </c>
    </row>
    <row r="18" spans="1:9" ht="15" hidden="1" customHeight="1">
      <c r="A18" s="50"/>
      <c r="B18" s="9" t="s">
        <v>16</v>
      </c>
      <c r="C18" s="20">
        <f t="shared" ref="C18:C24" si="0">F18*0.963</f>
        <v>0</v>
      </c>
      <c r="D18" s="20">
        <f t="shared" ref="D18:D25" si="1">F18*1.053</f>
        <v>0</v>
      </c>
      <c r="E18" s="20">
        <v>0</v>
      </c>
      <c r="F18" s="20"/>
    </row>
    <row r="19" spans="1:9" ht="15" hidden="1" customHeight="1">
      <c r="A19" s="50"/>
      <c r="B19" s="10" t="s">
        <v>17</v>
      </c>
      <c r="C19" s="20">
        <f t="shared" si="0"/>
        <v>0</v>
      </c>
      <c r="D19" s="20">
        <f t="shared" si="1"/>
        <v>0</v>
      </c>
      <c r="E19" s="20">
        <v>0</v>
      </c>
      <c r="F19" s="21"/>
    </row>
    <row r="20" spans="1:9" ht="15" hidden="1" customHeight="1">
      <c r="A20" s="50"/>
      <c r="B20" s="10" t="s">
        <v>18</v>
      </c>
      <c r="C20" s="20">
        <f t="shared" si="0"/>
        <v>0</v>
      </c>
      <c r="D20" s="20">
        <f t="shared" si="1"/>
        <v>0</v>
      </c>
      <c r="E20" s="20">
        <v>0</v>
      </c>
      <c r="F20" s="21"/>
    </row>
    <row r="21" spans="1:9" ht="15" hidden="1" customHeight="1">
      <c r="A21" s="50"/>
      <c r="B21" s="10" t="s">
        <v>28</v>
      </c>
      <c r="C21" s="20">
        <f t="shared" si="0"/>
        <v>0</v>
      </c>
      <c r="D21" s="20">
        <f t="shared" si="1"/>
        <v>0</v>
      </c>
      <c r="E21" s="20">
        <v>0</v>
      </c>
      <c r="F21" s="21"/>
    </row>
    <row r="22" spans="1:9" ht="15" hidden="1" customHeight="1">
      <c r="A22" s="50"/>
      <c r="B22" s="41" t="s">
        <v>19</v>
      </c>
      <c r="C22" s="20">
        <f t="shared" si="0"/>
        <v>0</v>
      </c>
      <c r="D22" s="20">
        <f t="shared" si="1"/>
        <v>0</v>
      </c>
      <c r="E22" s="20">
        <v>0</v>
      </c>
      <c r="F22" s="21"/>
    </row>
    <row r="23" spans="1:9" ht="51.75" customHeight="1">
      <c r="A23" s="50"/>
      <c r="B23" s="8" t="s">
        <v>20</v>
      </c>
      <c r="C23" s="20">
        <f t="shared" si="0"/>
        <v>1.9259999999999999</v>
      </c>
      <c r="D23" s="20">
        <f t="shared" si="1"/>
        <v>2.1059999999999999</v>
      </c>
      <c r="E23" s="20">
        <v>2.1059999999999999</v>
      </c>
      <c r="F23" s="21">
        <v>2</v>
      </c>
    </row>
    <row r="24" spans="1:9" ht="65.25" customHeight="1">
      <c r="A24" s="50"/>
      <c r="B24" s="11" t="s">
        <v>21</v>
      </c>
      <c r="C24" s="20">
        <f t="shared" si="0"/>
        <v>3.0912299999999999</v>
      </c>
      <c r="D24" s="20">
        <f t="shared" si="1"/>
        <v>3.3801299999999999</v>
      </c>
      <c r="E24" s="20">
        <f>3.38013+1.57</f>
        <v>4.9501299999999997</v>
      </c>
      <c r="F24" s="20">
        <v>3.21</v>
      </c>
    </row>
    <row r="25" spans="1:9" ht="15" hidden="1" customHeight="1">
      <c r="A25" s="50"/>
      <c r="B25" s="12" t="s">
        <v>22</v>
      </c>
      <c r="C25" s="21">
        <v>0.6</v>
      </c>
      <c r="D25" s="20">
        <f t="shared" si="1"/>
        <v>1.6848000000000001</v>
      </c>
      <c r="E25" s="20">
        <v>1.6848000000000001</v>
      </c>
      <c r="F25" s="21">
        <v>1.6</v>
      </c>
    </row>
    <row r="26" spans="1:9" s="22" customFormat="1" ht="35.25" customHeight="1">
      <c r="A26" s="50"/>
      <c r="B26" s="8" t="s">
        <v>23</v>
      </c>
      <c r="C26" s="42">
        <f>600/(2121.3+1685.17+1657.41+794.4)</f>
        <v>9.5872987466204776E-2</v>
      </c>
      <c r="D26" s="42">
        <f>660/(2121.3+1685.17+1657.41+794.4)</f>
        <v>0.10546028621282526</v>
      </c>
      <c r="E26" s="42">
        <v>0.10546028621282526</v>
      </c>
      <c r="F26" s="42">
        <f>660/(2121.3+1685.17+1657.41+794.4)</f>
        <v>0.10546028621282526</v>
      </c>
    </row>
    <row r="27" spans="1:9" s="22" customFormat="1" ht="22.5" customHeight="1">
      <c r="A27" s="50"/>
      <c r="B27" s="28" t="s">
        <v>29</v>
      </c>
      <c r="C27" s="21">
        <f>2500/C6/12</f>
        <v>7.5518662171795897E-2</v>
      </c>
      <c r="D27" s="21">
        <f>2500/C6/12</f>
        <v>7.5518662171795897E-2</v>
      </c>
      <c r="E27" s="21">
        <v>7.5518662171795897E-2</v>
      </c>
      <c r="F27" s="21">
        <f>2500/C6/12</f>
        <v>7.5518662171795897E-2</v>
      </c>
    </row>
    <row r="28" spans="1:9" ht="20.25" customHeight="1">
      <c r="A28" s="36" t="s">
        <v>32</v>
      </c>
      <c r="B28" s="43" t="s">
        <v>24</v>
      </c>
      <c r="C28" s="38">
        <f>(C14+C15+C16+C29)*0.1</f>
        <v>1.4520991649638002</v>
      </c>
      <c r="D28" s="38">
        <f>(D14+D15+D16+D29)*0.1</f>
        <v>1.527857894838462</v>
      </c>
      <c r="E28" s="38">
        <f>(E14+E15+E16+E29)*0.1</f>
        <v>1.527857894838462</v>
      </c>
      <c r="F28" s="38">
        <f>(F14+F15+F16+F29)*0.1</f>
        <v>1.4790978948384619</v>
      </c>
    </row>
    <row r="29" spans="1:9" ht="20.25" customHeight="1">
      <c r="A29" s="44" t="s">
        <v>25</v>
      </c>
      <c r="B29" s="35" t="s">
        <v>26</v>
      </c>
      <c r="C29" s="13">
        <v>2.5</v>
      </c>
      <c r="D29" s="13">
        <v>2.2799999999999998</v>
      </c>
      <c r="E29" s="13">
        <v>2.2799999999999998</v>
      </c>
      <c r="F29" s="13">
        <v>2.2799999999999998</v>
      </c>
    </row>
    <row r="30" spans="1:9" ht="24" customHeight="1">
      <c r="A30" s="19"/>
      <c r="B30" s="34" t="s">
        <v>37</v>
      </c>
      <c r="C30" s="5">
        <f>C13+C29</f>
        <v>15.9730908146018</v>
      </c>
      <c r="D30" s="5">
        <f>D13+D29</f>
        <v>16.806436843223082</v>
      </c>
      <c r="E30" s="5">
        <f>E13+E29</f>
        <v>16.806436843223082</v>
      </c>
      <c r="F30" s="5">
        <f>F13+F29</f>
        <v>16.27007684322308</v>
      </c>
      <c r="H30" s="27"/>
      <c r="I30" s="27"/>
    </row>
    <row r="31" spans="1:9">
      <c r="A31" s="23"/>
      <c r="B31" s="14"/>
    </row>
    <row r="32" spans="1:9" s="25" customFormat="1" ht="12">
      <c r="A32" s="24"/>
      <c r="C32" s="26"/>
      <c r="D32" s="26"/>
      <c r="E32" s="26"/>
    </row>
    <row r="34" spans="2:5">
      <c r="B34" t="s">
        <v>31</v>
      </c>
      <c r="C34" s="2"/>
      <c r="D34" s="2"/>
      <c r="E34" s="2"/>
    </row>
  </sheetData>
  <mergeCells count="16">
    <mergeCell ref="A3:E3"/>
    <mergeCell ref="C11:F11"/>
    <mergeCell ref="B4:C4"/>
    <mergeCell ref="A17:A27"/>
    <mergeCell ref="A6:B6"/>
    <mergeCell ref="A7:B7"/>
    <mergeCell ref="A8:B8"/>
    <mergeCell ref="A9:B9"/>
    <mergeCell ref="A10:B10"/>
    <mergeCell ref="A11:B11"/>
    <mergeCell ref="A5:F5"/>
    <mergeCell ref="C6:F6"/>
    <mergeCell ref="C7:F7"/>
    <mergeCell ref="C8:F8"/>
    <mergeCell ref="C9:F9"/>
    <mergeCell ref="C10:F10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6-2</vt:lpstr>
      <vt:lpstr>'6-2'!Область_печати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2016-10-27T01:27:18Z</dcterms:modified>
</cp:coreProperties>
</file>