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C18"/>
  <c r="C20"/>
  <c r="C22"/>
  <c r="D16"/>
  <c r="C16" s="1"/>
  <c r="D22"/>
  <c r="D17"/>
  <c r="C17" s="1"/>
  <c r="D18"/>
  <c r="D19"/>
  <c r="C19" s="1"/>
  <c r="D20"/>
  <c r="D21"/>
  <c r="C21" s="1"/>
  <c r="D23"/>
  <c r="C23" s="1"/>
  <c r="C5" l="1"/>
  <c r="D26" s="1"/>
  <c r="C25"/>
  <c r="F26" l="1"/>
  <c r="C26"/>
  <c r="C15" s="1"/>
  <c r="F25"/>
  <c r="D25"/>
  <c r="C27" l="1"/>
  <c r="C12" s="1"/>
  <c r="C29" s="1"/>
  <c r="F15" l="1"/>
  <c r="F27" s="1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<sst xmlns="http://schemas.openxmlformats.org/spreadsheetml/2006/main" count="39" uniqueCount="38">
  <si>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</si>
  <si>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</si>
  <si>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</si>
  <si>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</si>
  <si>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</si>
  <si>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</si>
  <si>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</si>
  <si>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</si>
  <si>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</si>
  <si>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</si>
  <si>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</si>
  <si>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</si>
  <si>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</si>
  <si>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</si>
  <si>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</si>
  <si>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</si>
  <si>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</si>
  <si>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</si>
  <si>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</si>
  <si>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</si>
  <si>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</si>
  <si>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</si>
  <si>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</si>
  <si>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</si>
  <si>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</si>
  <si>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</si>
  <si>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</si>
  <si>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</si>
  <si>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</si>
  <si>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</si>
  <si>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</si>
  <si>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</si>
  <si>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</si>
  <si>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5/2</t>
    </r>
  </si>
  <si>
    <t xml:space="preserve">Руб/м2                             с 01.05.2015г.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</si>
  <si>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                                                                                                                                                                                                                   </t>
  </si>
  <si>
    <t xml:space="preserve">Руб/м2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</si>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</sst>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4" zoomScaleNormal="100" workbookViewId="0">
      <selection activeCell="E34" sqref="E34"/>
    </sheetView>
  </sheetViews>
  <sheetFormatPr defaultColWidth="5" defaultRowHeight="15"/>
  <cols>
    <col min="1" max="1" width="6.625" style="24" customWidth="1"/>
    <col min="2" max="2" width="77.75" style="1" customWidth="1"/>
    <col min="3" max="3" width="13.25" style="1" hidden="1" customWidth="1"/>
    <col min="4" max="4" width="13.125" style="14" hidden="1" customWidth="1"/>
    <col min="5" max="5" width="13.1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61.5" customHeight="1">
      <c r="A2" s="47" t="s">
        <v>35</v>
      </c>
      <c r="B2" s="47"/>
      <c r="C2" s="47"/>
      <c r="D2" s="47"/>
      <c r="E2" s="47"/>
      <c r="F2" s="47"/>
    </row>
    <row r="3" spans="1:9" ht="30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1689.6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1381.5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308.10000000000002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1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30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36</v>
      </c>
      <c r="D11" s="37" t="s">
        <v>34</v>
      </c>
      <c r="E11" s="37" t="s">
        <v>34</v>
      </c>
      <c r="F11" s="37" t="s">
        <v>30</v>
      </c>
    </row>
    <row r="12" spans="1:9" ht="23.25" customHeight="1">
      <c r="A12" s="17">
        <v>1</v>
      </c>
      <c r="B12" s="5" t="s">
        <v>9</v>
      </c>
      <c r="C12" s="6">
        <f>C13+C14+C27+C15</f>
        <v>13.470020866474957</v>
      </c>
      <c r="D12" s="6">
        <f t="shared" ref="D12:F12" si="0">D13+D14+D27+D15</f>
        <v>13.440082606474959</v>
      </c>
      <c r="E12" s="6">
        <f t="shared" ref="E12" si="1">E13+E14+E27+E15</f>
        <v>13.440082606474959</v>
      </c>
      <c r="F12" s="6">
        <f t="shared" si="0"/>
        <v>12.342782172678008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9.0282007877045061</v>
      </c>
      <c r="D15" s="40">
        <f>D16+D22+D23+D25+D26</f>
        <v>8.8809841877045077</v>
      </c>
      <c r="E15" s="40">
        <f>E16+E22+E23+E25+E26</f>
        <v>10.450984187704508</v>
      </c>
      <c r="F15" s="40">
        <f>F16+F22+F23+F25+F26</f>
        <v>7.8834383387981894</v>
      </c>
    </row>
    <row r="16" spans="1:9" ht="63.75" customHeight="1">
      <c r="A16" s="48"/>
      <c r="B16" s="7" t="s">
        <v>27</v>
      </c>
      <c r="C16" s="20">
        <f>D16*1.017</f>
        <v>3.9948166799999996</v>
      </c>
      <c r="D16" s="20">
        <f>F16*1.132</f>
        <v>3.9280399999999998</v>
      </c>
      <c r="E16" s="20">
        <v>3.9280399999999998</v>
      </c>
      <c r="F16" s="20">
        <v>3.47</v>
      </c>
    </row>
    <row r="17" spans="1:12" ht="15" hidden="1" customHeight="1">
      <c r="A17" s="49"/>
      <c r="B17" s="8" t="s">
        <v>16</v>
      </c>
      <c r="C17" s="20">
        <f t="shared" ref="C17:C23" si="2">D17*1.017</f>
        <v>0</v>
      </c>
      <c r="D17" s="20">
        <f t="shared" ref="D17:D23" si="3">F17*1.132</f>
        <v>0</v>
      </c>
      <c r="E17" s="20">
        <v>0</v>
      </c>
      <c r="F17" s="20"/>
    </row>
    <row r="18" spans="1:12" ht="15" hidden="1" customHeight="1">
      <c r="A18" s="49"/>
      <c r="B18" s="9" t="s">
        <v>17</v>
      </c>
      <c r="C18" s="20">
        <f t="shared" si="2"/>
        <v>0</v>
      </c>
      <c r="D18" s="20">
        <f t="shared" si="3"/>
        <v>0</v>
      </c>
      <c r="E18" s="20">
        <v>0</v>
      </c>
      <c r="F18" s="20"/>
    </row>
    <row r="19" spans="1:12" ht="15" hidden="1" customHeight="1">
      <c r="A19" s="49"/>
      <c r="B19" s="9" t="s">
        <v>18</v>
      </c>
      <c r="C19" s="20">
        <f t="shared" si="2"/>
        <v>0</v>
      </c>
      <c r="D19" s="20">
        <f t="shared" si="3"/>
        <v>0</v>
      </c>
      <c r="E19" s="20">
        <v>0</v>
      </c>
      <c r="F19" s="20"/>
    </row>
    <row r="20" spans="1:12" ht="15" hidden="1" customHeight="1">
      <c r="A20" s="49"/>
      <c r="B20" s="9" t="s">
        <v>28</v>
      </c>
      <c r="C20" s="20">
        <f t="shared" si="2"/>
        <v>0</v>
      </c>
      <c r="D20" s="20">
        <f t="shared" si="3"/>
        <v>0</v>
      </c>
      <c r="E20" s="20">
        <v>0</v>
      </c>
      <c r="F20" s="20"/>
    </row>
    <row r="21" spans="1:12" ht="15" hidden="1" customHeight="1">
      <c r="A21" s="49"/>
      <c r="B21" s="43" t="s">
        <v>19</v>
      </c>
      <c r="C21" s="20">
        <f t="shared" si="2"/>
        <v>0</v>
      </c>
      <c r="D21" s="20">
        <f t="shared" si="3"/>
        <v>0</v>
      </c>
      <c r="E21" s="20">
        <v>0</v>
      </c>
      <c r="F21" s="27"/>
    </row>
    <row r="22" spans="1:12" ht="51.75" customHeight="1">
      <c r="A22" s="49"/>
      <c r="B22" s="7" t="s">
        <v>20</v>
      </c>
      <c r="C22" s="20">
        <f t="shared" si="2"/>
        <v>1.8189655199999997</v>
      </c>
      <c r="D22" s="20">
        <f>F22*1.132</f>
        <v>1.7885599999999999</v>
      </c>
      <c r="E22" s="20">
        <v>1.7885599999999999</v>
      </c>
      <c r="F22" s="20">
        <v>1.58</v>
      </c>
    </row>
    <row r="23" spans="1:12" ht="65.25" customHeight="1">
      <c r="A23" s="49"/>
      <c r="B23" s="10" t="s">
        <v>21</v>
      </c>
      <c r="C23" s="20">
        <f t="shared" si="2"/>
        <v>2.9932344</v>
      </c>
      <c r="D23" s="20">
        <f t="shared" si="3"/>
        <v>2.9432</v>
      </c>
      <c r="E23" s="20">
        <f>2.9432+1.57</f>
        <v>4.5132000000000003</v>
      </c>
      <c r="F23" s="20">
        <v>2.6</v>
      </c>
    </row>
    <row r="24" spans="1:12" ht="15" hidden="1" customHeight="1">
      <c r="A24" s="49"/>
      <c r="B24" s="11" t="s">
        <v>22</v>
      </c>
      <c r="C24" s="21">
        <v>0.51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600/(2444.9+2451.4)</f>
        <v>0.12254151093682984</v>
      </c>
      <c r="E25" s="20">
        <v>0.12254151093682984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2000/C5/12</f>
        <v>9.8642676767676782E-2</v>
      </c>
      <c r="D26" s="21">
        <f>2000/C5/12</f>
        <v>9.8642676767676782E-2</v>
      </c>
      <c r="E26" s="21">
        <v>9.8642676767676782E-2</v>
      </c>
      <c r="F26" s="21">
        <f>2000/C5/12</f>
        <v>9.8642676767676782E-2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1.4518200787704507</v>
      </c>
      <c r="D27" s="40">
        <f t="shared" ref="D27:F27" si="4">(D13+D14+D15+D28)*0.1</f>
        <v>1.429098418770451</v>
      </c>
      <c r="E27" s="40">
        <f t="shared" ref="E27" si="5">(E13+E14+E15+E28)*0.1</f>
        <v>1.429098418770451</v>
      </c>
      <c r="F27" s="40">
        <f t="shared" si="4"/>
        <v>1.3293438338798189</v>
      </c>
    </row>
    <row r="28" spans="1:12" ht="20.25" customHeight="1">
      <c r="A28" s="45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2.5" customHeight="1">
      <c r="A29" s="17"/>
      <c r="B29" s="18" t="s">
        <v>37</v>
      </c>
      <c r="C29" s="4">
        <f>C12+C28</f>
        <v>15.970020866474957</v>
      </c>
      <c r="D29" s="4">
        <f>D12+D28</f>
        <v>15.720082606474959</v>
      </c>
      <c r="E29" s="4">
        <f>E12+E28</f>
        <v>15.720082606474959</v>
      </c>
      <c r="F29" s="4">
        <f>F12+F28</f>
        <v>14.622782172678008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2016-10-27T01:28:00Z</dcterms:modified>
</cp:coreProperties>
</file>