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мкр. Н.Лисиха-3 В.Набережная, д. 165-4\"/>
    </mc:Choice>
  </mc:AlternateContent>
  <bookViews>
    <workbookView xWindow="0" yWindow="0" windowWidth="19440" windowHeight="7305"/>
  </bookViews>
  <sheets>
    <sheet name="Форма 2.3.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6" i="1" l="1"/>
  <c r="D130" i="1"/>
  <c r="D122" i="1"/>
  <c r="D113" i="1"/>
  <c r="D105" i="1"/>
  <c r="D97" i="1"/>
  <c r="D89" i="1"/>
  <c r="D81" i="1"/>
  <c r="D73" i="1" l="1"/>
  <c r="D65" i="1"/>
  <c r="D57" i="1"/>
  <c r="D33" i="1"/>
  <c r="D9" i="1" l="1"/>
  <c r="D17" i="1"/>
  <c r="D25" i="1"/>
  <c r="D138" i="1" l="1"/>
  <c r="D49" i="1"/>
  <c r="D41" i="1"/>
</calcChain>
</file>

<file path=xl/sharedStrings.xml><?xml version="1.0" encoding="utf-8"?>
<sst xmlns="http://schemas.openxmlformats.org/spreadsheetml/2006/main" count="530" uniqueCount="64">
  <si>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</si>
  <si>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</si>
  <si>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</si>
  <si>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</si>
  <si>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</si>
  <si>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</si>
  <si>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</si>
  <si>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</si>
  <si>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</si>
  <si>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</si>
  <si>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t>Текущий ремонт и содержание внутридомовых инженерных сетей водоснабжения и водоотведения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</si>
  <si>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</si>
  <si>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</si>
  <si>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</si>
  <si>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</si>
  <si>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</si>
  <si>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</si>
  <si>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</si>
  <si>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</si>
  <si>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</si>
  <si>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</si>
  <si>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</si>
  <si>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</si>
  <si>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</si>
  <si>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</si>
  <si>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</si>
  <si>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</si>
  <si>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</si>
  <si>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</si>
  <si>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Два раза в неделю; один раз в сутки, при снегопаде</t>
  </si>
  <si>
    <t>Уборка внутридомовых мест общего пользования</t>
  </si>
  <si>
    <t>Два раза в неделю</t>
  </si>
  <si>
    <t>Текущий ремонт жилого здания и благоустройство территории.</t>
  </si>
  <si>
    <t>Два и более раз в год</t>
  </si>
  <si>
    <t>Текущий ремонт и содержание внутридомовых инженерных сетей электроснабжения</t>
  </si>
  <si>
    <t>Вывоз ТБО</t>
  </si>
  <si>
    <t>По графику</t>
  </si>
  <si>
    <t>ООО "Петр и Компания" (инн 3811037600)</t>
  </si>
  <si>
    <t>Дератизация</t>
  </si>
  <si>
    <t>Два раза в год</t>
  </si>
  <si>
    <t>Управление жилым домом</t>
  </si>
  <si>
    <t>Ежедневно</t>
  </si>
  <si>
    <t>Техническое обслуживание и мелкий ремонт лифтов специализированной организацией</t>
  </si>
  <si>
    <t>Один раз в месяц</t>
  </si>
  <si>
    <t>Страхование лифтов</t>
  </si>
  <si>
    <t>Один раз в год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</si>
  <si>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</si>
  <si>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</si>
  <si>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</si>
  <si>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</si>
  <si>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Санитарное содержание кабины  лифтов</t>
  </si>
  <si>
    <t>Прочая услуга</t>
  </si>
  <si>
    <t>Аварийно диспетчерское обслуживание</t>
  </si>
  <si>
    <t>Обслуживание домофона</t>
  </si>
  <si>
    <t>квартира</t>
  </si>
  <si>
    <t>По мере выявления</t>
  </si>
  <si>
    <t>Содержание внутридомовых конструктивных элементов здания</t>
  </si>
  <si>
    <t>Содержание общедомового прибора учета тепловой энергии на отопление, ГВС и ХВС (билинговый услуги и поверка)</t>
  </si>
  <si>
    <t>ООО "Дом-Сервис"</t>
  </si>
  <si>
    <t>договор управления б/н от 01.07.2015г. между ООО «Дом-Сервис»  и ООО «ВостСибСтрой»</t>
  </si>
  <si>
    <t>ООО "Лифтсервис"(ИНН 3811088450)</t>
  </si>
  <si>
    <t>ООО "Дом Сервис" (инн 3849013809)</t>
  </si>
  <si>
    <t>Иркутская обл., гор. Иркутск, ул. В.Набережная, д. 165/4</t>
  </si>
  <si>
    <t>протокол №1/165/4/2016 от 29.02.2016г. между ООО «Дом-Сервис»  и ООО «ВостСибСтрой»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</si>
</sst>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2" fontId="2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tabSelected="1" zoomScale="90" zoomScaleNormal="90" workbookViewId="0">
      <selection activeCell="H4" sqref="H4"/>
    </sheetView>
  </sheetViews>
  <sheetFormatPr defaultRowHeight="15" x14ac:dyDescent="0.2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 x14ac:dyDescent="0.25">
      <c r="A1" s="15" t="s">
        <v>58</v>
      </c>
      <c r="B1" s="15"/>
      <c r="C1" s="15"/>
      <c r="D1" s="15"/>
    </row>
    <row r="2" spans="1:4" ht="49.5" customHeight="1" x14ac:dyDescent="0.25">
      <c r="A2" s="16" t="s">
        <v>0</v>
      </c>
      <c r="B2" s="16"/>
      <c r="C2" s="16"/>
      <c r="D2" s="16"/>
    </row>
    <row r="3" spans="1:4" ht="17.25" customHeight="1" x14ac:dyDescent="0.25">
      <c r="A3" s="15" t="s">
        <v>62</v>
      </c>
      <c r="B3" s="15"/>
      <c r="C3" s="15"/>
      <c r="D3" s="15"/>
    </row>
    <row r="4" spans="1:4" ht="18" customHeight="1" x14ac:dyDescent="0.25"/>
    <row r="5" spans="1:4" ht="30.95" customHeight="1" x14ac:dyDescent="0.25">
      <c r="A5" s="4" t="s">
        <v>1</v>
      </c>
      <c r="B5" s="4" t="s">
        <v>2</v>
      </c>
      <c r="C5" s="4" t="s">
        <v>3</v>
      </c>
      <c r="D5" s="4" t="s">
        <v>4</v>
      </c>
    </row>
    <row r="6" spans="1:4" ht="31.5" customHeight="1" x14ac:dyDescent="0.25">
      <c r="A6" s="11" t="s">
        <v>5</v>
      </c>
      <c r="B6" s="20" t="s">
        <v>6</v>
      </c>
      <c r="C6" s="11" t="s">
        <v>7</v>
      </c>
      <c r="D6" s="14">
        <v>42429</v>
      </c>
    </row>
    <row r="7" spans="1:4" ht="44.25" customHeight="1" x14ac:dyDescent="0.25">
      <c r="A7" s="11" t="s">
        <v>8</v>
      </c>
      <c r="B7" s="13" t="s">
        <v>9</v>
      </c>
      <c r="C7" s="11" t="s">
        <v>7</v>
      </c>
      <c r="D7" s="4" t="s">
        <v>10</v>
      </c>
    </row>
    <row r="8" spans="1:4" ht="31.5" customHeight="1" x14ac:dyDescent="0.25">
      <c r="A8" s="11" t="s">
        <v>11</v>
      </c>
      <c r="B8" s="10" t="s">
        <v>12</v>
      </c>
      <c r="C8" s="11" t="s">
        <v>7</v>
      </c>
      <c r="D8" s="11" t="s">
        <v>13</v>
      </c>
    </row>
    <row r="9" spans="1:4" ht="31.5" customHeight="1" x14ac:dyDescent="0.25">
      <c r="A9" s="11" t="s">
        <v>14</v>
      </c>
      <c r="B9" s="10" t="s">
        <v>15</v>
      </c>
      <c r="C9" s="11" t="s">
        <v>16</v>
      </c>
      <c r="D9" s="5">
        <f>1.01*4353.5*6</f>
        <v>26382.21</v>
      </c>
    </row>
    <row r="10" spans="1:4" ht="45" customHeight="1" x14ac:dyDescent="0.25">
      <c r="A10" s="11" t="s">
        <v>17</v>
      </c>
      <c r="B10" s="10" t="s">
        <v>18</v>
      </c>
      <c r="C10" s="11" t="s">
        <v>7</v>
      </c>
      <c r="D10" s="14">
        <v>42186</v>
      </c>
    </row>
    <row r="11" spans="1:4" ht="49.5" customHeight="1" x14ac:dyDescent="0.25">
      <c r="A11" s="11" t="s">
        <v>19</v>
      </c>
      <c r="B11" s="10" t="s">
        <v>20</v>
      </c>
      <c r="C11" s="11" t="s">
        <v>7</v>
      </c>
      <c r="D11" s="11" t="s">
        <v>59</v>
      </c>
    </row>
    <row r="12" spans="1:4" ht="31.5" customHeight="1" x14ac:dyDescent="0.25">
      <c r="A12" s="11" t="s">
        <v>21</v>
      </c>
      <c r="B12" s="13" t="s">
        <v>22</v>
      </c>
      <c r="C12" s="11" t="s">
        <v>7</v>
      </c>
      <c r="D12" s="11" t="s">
        <v>23</v>
      </c>
    </row>
    <row r="13" spans="1:4" ht="31.5" customHeight="1" x14ac:dyDescent="0.25">
      <c r="A13" s="11" t="s">
        <v>24</v>
      </c>
      <c r="B13" s="13" t="s">
        <v>25</v>
      </c>
      <c r="C13" s="11" t="s">
        <v>7</v>
      </c>
      <c r="D13" s="11" t="s">
        <v>26</v>
      </c>
    </row>
    <row r="14" spans="1:4" ht="31.5" customHeight="1" x14ac:dyDescent="0.25">
      <c r="A14" s="11" t="s">
        <v>5</v>
      </c>
      <c r="B14" s="20" t="s">
        <v>6</v>
      </c>
      <c r="C14" s="11" t="s">
        <v>7</v>
      </c>
      <c r="D14" s="14">
        <v>42186</v>
      </c>
    </row>
    <row r="15" spans="1:4" ht="31.5" customHeight="1" x14ac:dyDescent="0.25">
      <c r="A15" s="11" t="s">
        <v>8</v>
      </c>
      <c r="B15" s="13" t="s">
        <v>9</v>
      </c>
      <c r="C15" s="11" t="s">
        <v>7</v>
      </c>
      <c r="D15" s="4" t="s">
        <v>27</v>
      </c>
    </row>
    <row r="16" spans="1:4" ht="31.5" customHeight="1" x14ac:dyDescent="0.25">
      <c r="A16" s="11" t="s">
        <v>11</v>
      </c>
      <c r="B16" s="10" t="s">
        <v>12</v>
      </c>
      <c r="C16" s="11" t="s">
        <v>7</v>
      </c>
      <c r="D16" s="11" t="s">
        <v>13</v>
      </c>
    </row>
    <row r="17" spans="1:4" ht="31.5" customHeight="1" x14ac:dyDescent="0.25">
      <c r="A17" s="11" t="s">
        <v>14</v>
      </c>
      <c r="B17" s="10" t="s">
        <v>15</v>
      </c>
      <c r="C17" s="11" t="s">
        <v>16</v>
      </c>
      <c r="D17" s="5">
        <f>1.57*4353.5*6</f>
        <v>41009.97</v>
      </c>
    </row>
    <row r="18" spans="1:4" ht="31.5" customHeight="1" x14ac:dyDescent="0.25">
      <c r="A18" s="11" t="s">
        <v>17</v>
      </c>
      <c r="B18" s="10" t="s">
        <v>18</v>
      </c>
      <c r="C18" s="11" t="s">
        <v>7</v>
      </c>
      <c r="D18" s="14">
        <v>42186</v>
      </c>
    </row>
    <row r="19" spans="1:4" ht="31.5" customHeight="1" x14ac:dyDescent="0.25">
      <c r="A19" s="11" t="s">
        <v>19</v>
      </c>
      <c r="B19" s="10" t="s">
        <v>20</v>
      </c>
      <c r="C19" s="11" t="s">
        <v>7</v>
      </c>
      <c r="D19" s="11" t="s">
        <v>59</v>
      </c>
    </row>
    <row r="20" spans="1:4" ht="31.5" customHeight="1" x14ac:dyDescent="0.25">
      <c r="A20" s="11" t="s">
        <v>21</v>
      </c>
      <c r="B20" s="13" t="s">
        <v>22</v>
      </c>
      <c r="C20" s="11" t="s">
        <v>7</v>
      </c>
      <c r="D20" s="11" t="s">
        <v>23</v>
      </c>
    </row>
    <row r="21" spans="1:4" ht="31.5" customHeight="1" x14ac:dyDescent="0.25">
      <c r="A21" s="11" t="s">
        <v>24</v>
      </c>
      <c r="B21" s="13" t="s">
        <v>25</v>
      </c>
      <c r="C21" s="11" t="s">
        <v>7</v>
      </c>
      <c r="D21" s="11" t="s">
        <v>26</v>
      </c>
    </row>
    <row r="22" spans="1:4" ht="31.5" customHeight="1" x14ac:dyDescent="0.25">
      <c r="A22" s="11" t="s">
        <v>5</v>
      </c>
      <c r="B22" s="20" t="s">
        <v>6</v>
      </c>
      <c r="C22" s="11" t="s">
        <v>7</v>
      </c>
      <c r="D22" s="14">
        <v>42429</v>
      </c>
    </row>
    <row r="23" spans="1:4" ht="31.5" customHeight="1" x14ac:dyDescent="0.25">
      <c r="A23" s="11" t="s">
        <v>8</v>
      </c>
      <c r="B23" s="13" t="s">
        <v>9</v>
      </c>
      <c r="C23" s="11" t="s">
        <v>7</v>
      </c>
      <c r="D23" s="4" t="s">
        <v>28</v>
      </c>
    </row>
    <row r="24" spans="1:4" ht="31.5" customHeight="1" x14ac:dyDescent="0.25">
      <c r="A24" s="11" t="s">
        <v>11</v>
      </c>
      <c r="B24" s="10" t="s">
        <v>12</v>
      </c>
      <c r="C24" s="11" t="s">
        <v>7</v>
      </c>
      <c r="D24" s="11" t="s">
        <v>13</v>
      </c>
    </row>
    <row r="25" spans="1:4" ht="31.5" customHeight="1" x14ac:dyDescent="0.25">
      <c r="A25" s="11" t="s">
        <v>14</v>
      </c>
      <c r="B25" s="10" t="s">
        <v>15</v>
      </c>
      <c r="C25" s="11" t="s">
        <v>16</v>
      </c>
      <c r="D25" s="12">
        <f>5.4*4356.8*10</f>
        <v>235267.20000000001</v>
      </c>
    </row>
    <row r="26" spans="1:4" ht="31.5" customHeight="1" x14ac:dyDescent="0.25">
      <c r="A26" s="11" t="s">
        <v>17</v>
      </c>
      <c r="B26" s="10" t="s">
        <v>18</v>
      </c>
      <c r="C26" s="11" t="s">
        <v>7</v>
      </c>
      <c r="D26" s="14">
        <v>42429</v>
      </c>
    </row>
    <row r="27" spans="1:4" ht="31.5" customHeight="1" x14ac:dyDescent="0.25">
      <c r="A27" s="11" t="s">
        <v>19</v>
      </c>
      <c r="B27" s="10" t="s">
        <v>20</v>
      </c>
      <c r="C27" s="11" t="s">
        <v>7</v>
      </c>
      <c r="D27" s="11" t="s">
        <v>63</v>
      </c>
    </row>
    <row r="28" spans="1:4" ht="31.5" customHeight="1" x14ac:dyDescent="0.25">
      <c r="A28" s="11" t="s">
        <v>21</v>
      </c>
      <c r="B28" s="13" t="s">
        <v>22</v>
      </c>
      <c r="C28" s="11" t="s">
        <v>7</v>
      </c>
      <c r="D28" s="11" t="s">
        <v>29</v>
      </c>
    </row>
    <row r="29" spans="1:4" ht="31.5" customHeight="1" x14ac:dyDescent="0.25">
      <c r="A29" s="11" t="s">
        <v>24</v>
      </c>
      <c r="B29" s="13" t="s">
        <v>25</v>
      </c>
      <c r="C29" s="11" t="s">
        <v>7</v>
      </c>
      <c r="D29" s="11" t="s">
        <v>26</v>
      </c>
    </row>
    <row r="30" spans="1:4" ht="31.5" customHeight="1" x14ac:dyDescent="0.25">
      <c r="A30" s="11" t="s">
        <v>5</v>
      </c>
      <c r="B30" s="20" t="s">
        <v>6</v>
      </c>
      <c r="C30" s="11" t="s">
        <v>7</v>
      </c>
      <c r="D30" s="14">
        <v>42429</v>
      </c>
    </row>
    <row r="31" spans="1:4" ht="31.5" customHeight="1" x14ac:dyDescent="0.25">
      <c r="A31" s="11" t="s">
        <v>8</v>
      </c>
      <c r="B31" s="13" t="s">
        <v>9</v>
      </c>
      <c r="C31" s="11" t="s">
        <v>7</v>
      </c>
      <c r="D31" s="4" t="s">
        <v>30</v>
      </c>
    </row>
    <row r="32" spans="1:4" ht="31.5" customHeight="1" x14ac:dyDescent="0.25">
      <c r="A32" s="11" t="s">
        <v>11</v>
      </c>
      <c r="B32" s="10" t="s">
        <v>12</v>
      </c>
      <c r="C32" s="11" t="s">
        <v>7</v>
      </c>
      <c r="D32" s="11" t="s">
        <v>13</v>
      </c>
    </row>
    <row r="33" spans="1:4" ht="31.5" customHeight="1" x14ac:dyDescent="0.25">
      <c r="A33" s="11" t="s">
        <v>14</v>
      </c>
      <c r="B33" s="10" t="s">
        <v>15</v>
      </c>
      <c r="C33" s="11" t="s">
        <v>16</v>
      </c>
      <c r="D33" s="12">
        <f>2.29*4356.8*10</f>
        <v>99770.72</v>
      </c>
    </row>
    <row r="34" spans="1:4" ht="31.5" customHeight="1" x14ac:dyDescent="0.25">
      <c r="A34" s="11" t="s">
        <v>17</v>
      </c>
      <c r="B34" s="10" t="s">
        <v>18</v>
      </c>
      <c r="C34" s="11" t="s">
        <v>7</v>
      </c>
      <c r="D34" s="14">
        <v>42429</v>
      </c>
    </row>
    <row r="35" spans="1:4" ht="31.5" customHeight="1" x14ac:dyDescent="0.25">
      <c r="A35" s="11" t="s">
        <v>19</v>
      </c>
      <c r="B35" s="10" t="s">
        <v>20</v>
      </c>
      <c r="C35" s="11" t="s">
        <v>7</v>
      </c>
      <c r="D35" s="11" t="s">
        <v>63</v>
      </c>
    </row>
    <row r="36" spans="1:4" ht="31.5" customHeight="1" x14ac:dyDescent="0.25">
      <c r="A36" s="11" t="s">
        <v>21</v>
      </c>
      <c r="B36" s="13" t="s">
        <v>22</v>
      </c>
      <c r="C36" s="11" t="s">
        <v>7</v>
      </c>
      <c r="D36" s="11" t="s">
        <v>31</v>
      </c>
    </row>
    <row r="37" spans="1:4" ht="31.5" customHeight="1" x14ac:dyDescent="0.25">
      <c r="A37" s="11" t="s">
        <v>24</v>
      </c>
      <c r="B37" s="13" t="s">
        <v>25</v>
      </c>
      <c r="C37" s="11" t="s">
        <v>7</v>
      </c>
      <c r="D37" s="11" t="s">
        <v>26</v>
      </c>
    </row>
    <row r="38" spans="1:4" ht="31.5" customHeight="1" x14ac:dyDescent="0.25">
      <c r="A38" s="11" t="s">
        <v>5</v>
      </c>
      <c r="B38" s="20" t="s">
        <v>6</v>
      </c>
      <c r="C38" s="11" t="s">
        <v>7</v>
      </c>
      <c r="D38" s="14">
        <v>42429</v>
      </c>
    </row>
    <row r="39" spans="1:4" ht="31.5" customHeight="1" x14ac:dyDescent="0.25">
      <c r="A39" s="11" t="s">
        <v>8</v>
      </c>
      <c r="B39" s="13" t="s">
        <v>9</v>
      </c>
      <c r="C39" s="11" t="s">
        <v>7</v>
      </c>
      <c r="D39" s="4" t="s">
        <v>32</v>
      </c>
    </row>
    <row r="40" spans="1:4" ht="31.5" customHeight="1" x14ac:dyDescent="0.25">
      <c r="A40" s="11" t="s">
        <v>11</v>
      </c>
      <c r="B40" s="10" t="s">
        <v>12</v>
      </c>
      <c r="C40" s="11" t="s">
        <v>7</v>
      </c>
      <c r="D40" s="11" t="s">
        <v>13</v>
      </c>
    </row>
    <row r="41" spans="1:4" ht="31.5" customHeight="1" x14ac:dyDescent="0.25">
      <c r="A41" s="11" t="s">
        <v>14</v>
      </c>
      <c r="B41" s="10" t="s">
        <v>15</v>
      </c>
      <c r="C41" s="11" t="s">
        <v>16</v>
      </c>
      <c r="D41" s="5">
        <f>0.77*4353.5*6</f>
        <v>20113.170000000002</v>
      </c>
    </row>
    <row r="42" spans="1:4" ht="31.5" customHeight="1" x14ac:dyDescent="0.25">
      <c r="A42" s="11" t="s">
        <v>17</v>
      </c>
      <c r="B42" s="10" t="s">
        <v>18</v>
      </c>
      <c r="C42" s="11" t="s">
        <v>7</v>
      </c>
      <c r="D42" s="14">
        <v>42186</v>
      </c>
    </row>
    <row r="43" spans="1:4" ht="31.5" customHeight="1" x14ac:dyDescent="0.25">
      <c r="A43" s="11" t="s">
        <v>19</v>
      </c>
      <c r="B43" s="10" t="s">
        <v>20</v>
      </c>
      <c r="C43" s="11" t="s">
        <v>7</v>
      </c>
      <c r="D43" s="11" t="s">
        <v>59</v>
      </c>
    </row>
    <row r="44" spans="1:4" ht="31.5" customHeight="1" x14ac:dyDescent="0.25">
      <c r="A44" s="11" t="s">
        <v>21</v>
      </c>
      <c r="B44" s="13" t="s">
        <v>22</v>
      </c>
      <c r="C44" s="11" t="s">
        <v>7</v>
      </c>
      <c r="D44" s="11" t="s">
        <v>33</v>
      </c>
    </row>
    <row r="45" spans="1:4" ht="31.5" customHeight="1" x14ac:dyDescent="0.25">
      <c r="A45" s="11" t="s">
        <v>24</v>
      </c>
      <c r="B45" s="13" t="s">
        <v>25</v>
      </c>
      <c r="C45" s="11" t="s">
        <v>7</v>
      </c>
      <c r="D45" s="11" t="s">
        <v>26</v>
      </c>
    </row>
    <row r="46" spans="1:4" ht="31.5" customHeight="1" x14ac:dyDescent="0.25">
      <c r="A46" s="11" t="s">
        <v>5</v>
      </c>
      <c r="B46" s="20" t="s">
        <v>6</v>
      </c>
      <c r="C46" s="11" t="s">
        <v>7</v>
      </c>
      <c r="D46" s="14">
        <v>42186</v>
      </c>
    </row>
    <row r="47" spans="1:4" ht="31.5" customHeight="1" x14ac:dyDescent="0.25">
      <c r="A47" s="11" t="s">
        <v>8</v>
      </c>
      <c r="B47" s="13" t="s">
        <v>9</v>
      </c>
      <c r="C47" s="11" t="s">
        <v>7</v>
      </c>
      <c r="D47" s="4" t="s">
        <v>34</v>
      </c>
    </row>
    <row r="48" spans="1:4" ht="31.5" customHeight="1" x14ac:dyDescent="0.25">
      <c r="A48" s="11" t="s">
        <v>11</v>
      </c>
      <c r="B48" s="10" t="s">
        <v>12</v>
      </c>
      <c r="C48" s="11" t="s">
        <v>7</v>
      </c>
      <c r="D48" s="11" t="s">
        <v>13</v>
      </c>
    </row>
    <row r="49" spans="1:4" ht="31.5" customHeight="1" x14ac:dyDescent="0.25">
      <c r="A49" s="11" t="s">
        <v>14</v>
      </c>
      <c r="B49" s="10" t="s">
        <v>15</v>
      </c>
      <c r="C49" s="11" t="s">
        <v>16</v>
      </c>
      <c r="D49" s="5">
        <f>0.67*4353.5*6</f>
        <v>17501.07</v>
      </c>
    </row>
    <row r="50" spans="1:4" ht="31.5" customHeight="1" x14ac:dyDescent="0.25">
      <c r="A50" s="11" t="s">
        <v>17</v>
      </c>
      <c r="B50" s="10" t="s">
        <v>18</v>
      </c>
      <c r="C50" s="11" t="s">
        <v>7</v>
      </c>
      <c r="D50" s="14">
        <v>42186</v>
      </c>
    </row>
    <row r="51" spans="1:4" ht="31.5" customHeight="1" x14ac:dyDescent="0.25">
      <c r="A51" s="11" t="s">
        <v>19</v>
      </c>
      <c r="B51" s="10" t="s">
        <v>20</v>
      </c>
      <c r="C51" s="11" t="s">
        <v>7</v>
      </c>
      <c r="D51" s="11" t="s">
        <v>59</v>
      </c>
    </row>
    <row r="52" spans="1:4" ht="31.5" customHeight="1" x14ac:dyDescent="0.25">
      <c r="A52" s="11" t="s">
        <v>21</v>
      </c>
      <c r="B52" s="13" t="s">
        <v>22</v>
      </c>
      <c r="C52" s="11" t="s">
        <v>7</v>
      </c>
      <c r="D52" s="11" t="s">
        <v>23</v>
      </c>
    </row>
    <row r="53" spans="1:4" ht="31.5" customHeight="1" x14ac:dyDescent="0.25">
      <c r="A53" s="11" t="s">
        <v>24</v>
      </c>
      <c r="B53" s="13" t="s">
        <v>25</v>
      </c>
      <c r="C53" s="11" t="s">
        <v>7</v>
      </c>
      <c r="D53" s="11" t="s">
        <v>26</v>
      </c>
    </row>
    <row r="54" spans="1:4" ht="31.5" customHeight="1" x14ac:dyDescent="0.25">
      <c r="A54" s="11" t="s">
        <v>5</v>
      </c>
      <c r="B54" s="20" t="s">
        <v>6</v>
      </c>
      <c r="C54" s="11" t="s">
        <v>7</v>
      </c>
      <c r="D54" s="14">
        <v>42429</v>
      </c>
    </row>
    <row r="55" spans="1:4" ht="31.5" customHeight="1" x14ac:dyDescent="0.25">
      <c r="A55" s="11" t="s">
        <v>8</v>
      </c>
      <c r="B55" s="13" t="s">
        <v>9</v>
      </c>
      <c r="C55" s="11" t="s">
        <v>7</v>
      </c>
      <c r="D55" s="4" t="s">
        <v>35</v>
      </c>
    </row>
    <row r="56" spans="1:4" ht="31.5" customHeight="1" x14ac:dyDescent="0.25">
      <c r="A56" s="11" t="s">
        <v>11</v>
      </c>
      <c r="B56" s="10" t="s">
        <v>12</v>
      </c>
      <c r="C56" s="11" t="s">
        <v>7</v>
      </c>
      <c r="D56" s="11" t="s">
        <v>13</v>
      </c>
    </row>
    <row r="57" spans="1:4" ht="31.5" customHeight="1" x14ac:dyDescent="0.25">
      <c r="A57" s="11" t="s">
        <v>14</v>
      </c>
      <c r="B57" s="10" t="s">
        <v>15</v>
      </c>
      <c r="C57" s="11" t="s">
        <v>16</v>
      </c>
      <c r="D57" s="12">
        <f>0.58*4356.8*10</f>
        <v>25269.439999999999</v>
      </c>
    </row>
    <row r="58" spans="1:4" ht="31.5" customHeight="1" x14ac:dyDescent="0.25">
      <c r="A58" s="11" t="s">
        <v>17</v>
      </c>
      <c r="B58" s="10" t="s">
        <v>18</v>
      </c>
      <c r="C58" s="11" t="s">
        <v>7</v>
      </c>
      <c r="D58" s="14">
        <v>42429</v>
      </c>
    </row>
    <row r="59" spans="1:4" ht="39.75" customHeight="1" x14ac:dyDescent="0.25">
      <c r="A59" s="11" t="s">
        <v>19</v>
      </c>
      <c r="B59" s="10" t="s">
        <v>20</v>
      </c>
      <c r="C59" s="11" t="s">
        <v>7</v>
      </c>
      <c r="D59" s="11" t="s">
        <v>63</v>
      </c>
    </row>
    <row r="60" spans="1:4" ht="31.5" customHeight="1" x14ac:dyDescent="0.25">
      <c r="A60" s="11" t="s">
        <v>21</v>
      </c>
      <c r="B60" s="13" t="s">
        <v>22</v>
      </c>
      <c r="C60" s="11" t="s">
        <v>7</v>
      </c>
      <c r="D60" s="11" t="s">
        <v>36</v>
      </c>
    </row>
    <row r="61" spans="1:4" ht="31.5" customHeight="1" x14ac:dyDescent="0.25">
      <c r="A61" s="11" t="s">
        <v>24</v>
      </c>
      <c r="B61" s="13" t="s">
        <v>25</v>
      </c>
      <c r="C61" s="11" t="s">
        <v>7</v>
      </c>
      <c r="D61" s="11" t="s">
        <v>37</v>
      </c>
    </row>
    <row r="62" spans="1:4" ht="31.5" customHeight="1" x14ac:dyDescent="0.25">
      <c r="A62" s="11" t="s">
        <v>5</v>
      </c>
      <c r="B62" s="20" t="s">
        <v>6</v>
      </c>
      <c r="C62" s="11" t="s">
        <v>7</v>
      </c>
      <c r="D62" s="14">
        <v>42429</v>
      </c>
    </row>
    <row r="63" spans="1:4" ht="31.5" customHeight="1" x14ac:dyDescent="0.25">
      <c r="A63" s="11" t="s">
        <v>8</v>
      </c>
      <c r="B63" s="13" t="s">
        <v>9</v>
      </c>
      <c r="C63" s="11" t="s">
        <v>7</v>
      </c>
      <c r="D63" s="4" t="s">
        <v>38</v>
      </c>
    </row>
    <row r="64" spans="1:4" ht="31.5" customHeight="1" x14ac:dyDescent="0.25">
      <c r="A64" s="11" t="s">
        <v>11</v>
      </c>
      <c r="B64" s="10" t="s">
        <v>12</v>
      </c>
      <c r="C64" s="11" t="s">
        <v>7</v>
      </c>
      <c r="D64" s="11" t="s">
        <v>13</v>
      </c>
    </row>
    <row r="65" spans="1:4" ht="31.5" customHeight="1" x14ac:dyDescent="0.25">
      <c r="A65" s="11" t="s">
        <v>14</v>
      </c>
      <c r="B65" s="10" t="s">
        <v>15</v>
      </c>
      <c r="C65" s="11" t="s">
        <v>16</v>
      </c>
      <c r="D65" s="12">
        <f>0.08*4356.8*10</f>
        <v>3485.4400000000005</v>
      </c>
    </row>
    <row r="66" spans="1:4" ht="31.5" customHeight="1" x14ac:dyDescent="0.25">
      <c r="A66" s="11" t="s">
        <v>17</v>
      </c>
      <c r="B66" s="10" t="s">
        <v>18</v>
      </c>
      <c r="C66" s="11" t="s">
        <v>7</v>
      </c>
      <c r="D66" s="14">
        <v>42429</v>
      </c>
    </row>
    <row r="67" spans="1:4" ht="31.5" customHeight="1" x14ac:dyDescent="0.25">
      <c r="A67" s="11" t="s">
        <v>19</v>
      </c>
      <c r="B67" s="10" t="s">
        <v>20</v>
      </c>
      <c r="C67" s="11" t="s">
        <v>7</v>
      </c>
      <c r="D67" s="11" t="s">
        <v>63</v>
      </c>
    </row>
    <row r="68" spans="1:4" ht="31.5" customHeight="1" x14ac:dyDescent="0.25">
      <c r="A68" s="11" t="s">
        <v>21</v>
      </c>
      <c r="B68" s="13" t="s">
        <v>22</v>
      </c>
      <c r="C68" s="11" t="s">
        <v>7</v>
      </c>
      <c r="D68" s="11" t="s">
        <v>39</v>
      </c>
    </row>
    <row r="69" spans="1:4" ht="31.5" customHeight="1" x14ac:dyDescent="0.25">
      <c r="A69" s="11" t="s">
        <v>24</v>
      </c>
      <c r="B69" s="13" t="s">
        <v>25</v>
      </c>
      <c r="C69" s="11" t="s">
        <v>7</v>
      </c>
      <c r="D69" s="11" t="s">
        <v>26</v>
      </c>
    </row>
    <row r="70" spans="1:4" ht="31.5" customHeight="1" x14ac:dyDescent="0.25">
      <c r="A70" s="11" t="s">
        <v>5</v>
      </c>
      <c r="B70" s="20" t="s">
        <v>6</v>
      </c>
      <c r="C70" s="11" t="s">
        <v>7</v>
      </c>
      <c r="D70" s="14">
        <v>42429</v>
      </c>
    </row>
    <row r="71" spans="1:4" ht="31.5" customHeight="1" x14ac:dyDescent="0.25">
      <c r="A71" s="11" t="s">
        <v>8</v>
      </c>
      <c r="B71" s="13" t="s">
        <v>9</v>
      </c>
      <c r="C71" s="11" t="s">
        <v>7</v>
      </c>
      <c r="D71" s="4" t="s">
        <v>40</v>
      </c>
    </row>
    <row r="72" spans="1:4" ht="31.5" customHeight="1" x14ac:dyDescent="0.25">
      <c r="A72" s="11" t="s">
        <v>11</v>
      </c>
      <c r="B72" s="10" t="s">
        <v>12</v>
      </c>
      <c r="C72" s="11" t="s">
        <v>7</v>
      </c>
      <c r="D72" s="11" t="s">
        <v>13</v>
      </c>
    </row>
    <row r="73" spans="1:4" ht="31.5" customHeight="1" x14ac:dyDescent="0.25">
      <c r="A73" s="11" t="s">
        <v>14</v>
      </c>
      <c r="B73" s="10" t="s">
        <v>15</v>
      </c>
      <c r="C73" s="11" t="s">
        <v>16</v>
      </c>
      <c r="D73" s="12">
        <f>1.91*4356.8*10</f>
        <v>83214.87999999999</v>
      </c>
    </row>
    <row r="74" spans="1:4" ht="31.5" customHeight="1" x14ac:dyDescent="0.25">
      <c r="A74" s="11" t="s">
        <v>17</v>
      </c>
      <c r="B74" s="10" t="s">
        <v>18</v>
      </c>
      <c r="C74" s="11" t="s">
        <v>7</v>
      </c>
      <c r="D74" s="14">
        <v>42429</v>
      </c>
    </row>
    <row r="75" spans="1:4" ht="31.5" customHeight="1" x14ac:dyDescent="0.25">
      <c r="A75" s="11" t="s">
        <v>19</v>
      </c>
      <c r="B75" s="10" t="s">
        <v>20</v>
      </c>
      <c r="C75" s="11" t="s">
        <v>7</v>
      </c>
      <c r="D75" s="11" t="s">
        <v>63</v>
      </c>
    </row>
    <row r="76" spans="1:4" ht="31.5" customHeight="1" x14ac:dyDescent="0.25">
      <c r="A76" s="11" t="s">
        <v>21</v>
      </c>
      <c r="B76" s="13" t="s">
        <v>22</v>
      </c>
      <c r="C76" s="11" t="s">
        <v>7</v>
      </c>
      <c r="D76" s="11" t="s">
        <v>41</v>
      </c>
    </row>
    <row r="77" spans="1:4" ht="31.5" customHeight="1" x14ac:dyDescent="0.25">
      <c r="A77" s="11" t="s">
        <v>24</v>
      </c>
      <c r="B77" s="13" t="s">
        <v>25</v>
      </c>
      <c r="C77" s="11" t="s">
        <v>7</v>
      </c>
      <c r="D77" s="11" t="s">
        <v>61</v>
      </c>
    </row>
    <row r="78" spans="1:4" ht="31.5" customHeight="1" x14ac:dyDescent="0.25">
      <c r="A78" s="11" t="s">
        <v>5</v>
      </c>
      <c r="B78" s="20" t="s">
        <v>6</v>
      </c>
      <c r="C78" s="11" t="s">
        <v>7</v>
      </c>
      <c r="D78" s="14">
        <v>42429</v>
      </c>
    </row>
    <row r="79" spans="1:4" ht="31.5" customHeight="1" x14ac:dyDescent="0.25">
      <c r="A79" s="11" t="s">
        <v>8</v>
      </c>
      <c r="B79" s="13" t="s">
        <v>9</v>
      </c>
      <c r="C79" s="11" t="s">
        <v>7</v>
      </c>
      <c r="D79" s="4" t="s">
        <v>42</v>
      </c>
    </row>
    <row r="80" spans="1:4" ht="31.5" customHeight="1" x14ac:dyDescent="0.25">
      <c r="A80" s="11" t="s">
        <v>11</v>
      </c>
      <c r="B80" s="10" t="s">
        <v>12</v>
      </c>
      <c r="C80" s="11" t="s">
        <v>7</v>
      </c>
      <c r="D80" s="11" t="s">
        <v>13</v>
      </c>
    </row>
    <row r="81" spans="1:4" ht="31.5" customHeight="1" x14ac:dyDescent="0.25">
      <c r="A81" s="11" t="s">
        <v>14</v>
      </c>
      <c r="B81" s="10" t="s">
        <v>15</v>
      </c>
      <c r="C81" s="11" t="s">
        <v>16</v>
      </c>
      <c r="D81" s="12">
        <f>1.39*4356.8*10</f>
        <v>60559.520000000004</v>
      </c>
    </row>
    <row r="82" spans="1:4" ht="31.5" customHeight="1" x14ac:dyDescent="0.25">
      <c r="A82" s="11" t="s">
        <v>17</v>
      </c>
      <c r="B82" s="10" t="s">
        <v>18</v>
      </c>
      <c r="C82" s="11" t="s">
        <v>7</v>
      </c>
      <c r="D82" s="14">
        <v>42429</v>
      </c>
    </row>
    <row r="83" spans="1:4" ht="31.5" customHeight="1" x14ac:dyDescent="0.25">
      <c r="A83" s="11" t="s">
        <v>19</v>
      </c>
      <c r="B83" s="10" t="s">
        <v>20</v>
      </c>
      <c r="C83" s="11" t="s">
        <v>7</v>
      </c>
      <c r="D83" s="11" t="s">
        <v>63</v>
      </c>
    </row>
    <row r="84" spans="1:4" ht="31.5" customHeight="1" x14ac:dyDescent="0.25">
      <c r="A84" s="11" t="s">
        <v>21</v>
      </c>
      <c r="B84" s="13" t="s">
        <v>22</v>
      </c>
      <c r="C84" s="11" t="s">
        <v>7</v>
      </c>
      <c r="D84" s="11" t="s">
        <v>43</v>
      </c>
    </row>
    <row r="85" spans="1:4" ht="31.5" customHeight="1" x14ac:dyDescent="0.25">
      <c r="A85" s="11" t="s">
        <v>24</v>
      </c>
      <c r="B85" s="13" t="s">
        <v>25</v>
      </c>
      <c r="C85" s="11" t="s">
        <v>7</v>
      </c>
      <c r="D85" s="11" t="s">
        <v>60</v>
      </c>
    </row>
    <row r="86" spans="1:4" ht="31.5" customHeight="1" x14ac:dyDescent="0.25">
      <c r="A86" s="11" t="s">
        <v>5</v>
      </c>
      <c r="B86" s="20" t="s">
        <v>6</v>
      </c>
      <c r="C86" s="11" t="s">
        <v>7</v>
      </c>
      <c r="D86" s="14">
        <v>42429</v>
      </c>
    </row>
    <row r="87" spans="1:4" ht="31.5" customHeight="1" x14ac:dyDescent="0.25">
      <c r="A87" s="11" t="s">
        <v>8</v>
      </c>
      <c r="B87" s="13" t="s">
        <v>9</v>
      </c>
      <c r="C87" s="11" t="s">
        <v>7</v>
      </c>
      <c r="D87" s="4" t="s">
        <v>44</v>
      </c>
    </row>
    <row r="88" spans="1:4" ht="31.5" customHeight="1" x14ac:dyDescent="0.25">
      <c r="A88" s="11" t="s">
        <v>11</v>
      </c>
      <c r="B88" s="10" t="s">
        <v>12</v>
      </c>
      <c r="C88" s="11" t="s">
        <v>7</v>
      </c>
      <c r="D88" s="11" t="s">
        <v>13</v>
      </c>
    </row>
    <row r="89" spans="1:4" ht="31.5" customHeight="1" x14ac:dyDescent="0.25">
      <c r="A89" s="11" t="s">
        <v>14</v>
      </c>
      <c r="B89" s="10" t="s">
        <v>15</v>
      </c>
      <c r="C89" s="11" t="s">
        <v>16</v>
      </c>
      <c r="D89" s="12">
        <f>0.03*4356.8*10</f>
        <v>1307.04</v>
      </c>
    </row>
    <row r="90" spans="1:4" ht="31.5" customHeight="1" x14ac:dyDescent="0.25">
      <c r="A90" s="11" t="s">
        <v>17</v>
      </c>
      <c r="B90" s="10" t="s">
        <v>18</v>
      </c>
      <c r="C90" s="11" t="s">
        <v>7</v>
      </c>
      <c r="D90" s="14">
        <v>42429</v>
      </c>
    </row>
    <row r="91" spans="1:4" ht="31.5" customHeight="1" x14ac:dyDescent="0.25">
      <c r="A91" s="11" t="s">
        <v>19</v>
      </c>
      <c r="B91" s="10" t="s">
        <v>20</v>
      </c>
      <c r="C91" s="11" t="s">
        <v>7</v>
      </c>
      <c r="D91" s="11" t="s">
        <v>63</v>
      </c>
    </row>
    <row r="92" spans="1:4" ht="31.5" customHeight="1" x14ac:dyDescent="0.25">
      <c r="A92" s="11" t="s">
        <v>21</v>
      </c>
      <c r="B92" s="13" t="s">
        <v>22</v>
      </c>
      <c r="C92" s="11" t="s">
        <v>7</v>
      </c>
      <c r="D92" s="11" t="s">
        <v>45</v>
      </c>
    </row>
    <row r="93" spans="1:4" ht="31.5" customHeight="1" x14ac:dyDescent="0.25">
      <c r="A93" s="11" t="s">
        <v>24</v>
      </c>
      <c r="B93" s="13" t="s">
        <v>25</v>
      </c>
      <c r="C93" s="11" t="s">
        <v>7</v>
      </c>
      <c r="D93" s="11" t="s">
        <v>46</v>
      </c>
    </row>
    <row r="94" spans="1:4" ht="31.5" customHeight="1" x14ac:dyDescent="0.25">
      <c r="A94" s="11" t="s">
        <v>5</v>
      </c>
      <c r="B94" s="20" t="s">
        <v>6</v>
      </c>
      <c r="C94" s="11" t="s">
        <v>7</v>
      </c>
      <c r="D94" s="14">
        <v>42429</v>
      </c>
    </row>
    <row r="95" spans="1:4" ht="42" customHeight="1" x14ac:dyDescent="0.25">
      <c r="A95" s="11" t="s">
        <v>8</v>
      </c>
      <c r="B95" s="13" t="s">
        <v>9</v>
      </c>
      <c r="C95" s="11" t="s">
        <v>7</v>
      </c>
      <c r="D95" s="4" t="s">
        <v>47</v>
      </c>
    </row>
    <row r="96" spans="1:4" ht="31.5" customHeight="1" x14ac:dyDescent="0.25">
      <c r="A96" s="11" t="s">
        <v>11</v>
      </c>
      <c r="B96" s="10" t="s">
        <v>12</v>
      </c>
      <c r="C96" s="11" t="s">
        <v>7</v>
      </c>
      <c r="D96" s="11" t="s">
        <v>13</v>
      </c>
    </row>
    <row r="97" spans="1:4" ht="31.5" customHeight="1" x14ac:dyDescent="0.25">
      <c r="A97" s="11" t="s">
        <v>14</v>
      </c>
      <c r="B97" s="10" t="s">
        <v>15</v>
      </c>
      <c r="C97" s="11" t="s">
        <v>16</v>
      </c>
      <c r="D97" s="11">
        <f>0.17*4356.8*10</f>
        <v>7406.56</v>
      </c>
    </row>
    <row r="98" spans="1:4" ht="31.5" customHeight="1" x14ac:dyDescent="0.25">
      <c r="A98" s="11" t="s">
        <v>17</v>
      </c>
      <c r="B98" s="10" t="s">
        <v>18</v>
      </c>
      <c r="C98" s="11" t="s">
        <v>7</v>
      </c>
      <c r="D98" s="14">
        <v>42429</v>
      </c>
    </row>
    <row r="99" spans="1:4" ht="31.5" customHeight="1" x14ac:dyDescent="0.25">
      <c r="A99" s="11" t="s">
        <v>19</v>
      </c>
      <c r="B99" s="10" t="s">
        <v>20</v>
      </c>
      <c r="C99" s="11" t="s">
        <v>7</v>
      </c>
      <c r="D99" s="11" t="s">
        <v>63</v>
      </c>
    </row>
    <row r="100" spans="1:4" ht="31.5" customHeight="1" x14ac:dyDescent="0.25">
      <c r="A100" s="11" t="s">
        <v>21</v>
      </c>
      <c r="B100" s="13" t="s">
        <v>22</v>
      </c>
      <c r="C100" s="11" t="s">
        <v>7</v>
      </c>
      <c r="D100" s="11" t="s">
        <v>43</v>
      </c>
    </row>
    <row r="101" spans="1:4" ht="31.5" customHeight="1" x14ac:dyDescent="0.25">
      <c r="A101" s="11" t="s">
        <v>24</v>
      </c>
      <c r="B101" s="13" t="s">
        <v>25</v>
      </c>
      <c r="C101" s="11" t="s">
        <v>7</v>
      </c>
      <c r="D101" s="11" t="s">
        <v>48</v>
      </c>
    </row>
    <row r="102" spans="1:4" ht="31.5" customHeight="1" x14ac:dyDescent="0.25">
      <c r="A102" s="11" t="s">
        <v>5</v>
      </c>
      <c r="B102" s="20" t="s">
        <v>6</v>
      </c>
      <c r="C102" s="11" t="s">
        <v>7</v>
      </c>
      <c r="D102" s="14">
        <v>42550</v>
      </c>
    </row>
    <row r="103" spans="1:4" ht="31.5" customHeight="1" x14ac:dyDescent="0.25">
      <c r="A103" s="11" t="s">
        <v>8</v>
      </c>
      <c r="B103" s="13" t="s">
        <v>9</v>
      </c>
      <c r="C103" s="11" t="s">
        <v>7</v>
      </c>
      <c r="D103" s="4" t="s">
        <v>49</v>
      </c>
    </row>
    <row r="104" spans="1:4" ht="31.5" customHeight="1" x14ac:dyDescent="0.25">
      <c r="A104" s="11" t="s">
        <v>11</v>
      </c>
      <c r="B104" s="10" t="s">
        <v>12</v>
      </c>
      <c r="C104" s="11" t="s">
        <v>7</v>
      </c>
      <c r="D104" s="11" t="s">
        <v>13</v>
      </c>
    </row>
    <row r="105" spans="1:4" ht="31.5" customHeight="1" x14ac:dyDescent="0.25">
      <c r="A105" s="11" t="s">
        <v>14</v>
      </c>
      <c r="B105" s="10" t="s">
        <v>15</v>
      </c>
      <c r="C105" s="11" t="s">
        <v>16</v>
      </c>
      <c r="D105" s="5">
        <f>2.12*4356.8*10</f>
        <v>92364.160000000003</v>
      </c>
    </row>
    <row r="106" spans="1:4" ht="41.25" customHeight="1" x14ac:dyDescent="0.25">
      <c r="A106" s="11" t="s">
        <v>17</v>
      </c>
      <c r="B106" s="10" t="s">
        <v>18</v>
      </c>
      <c r="C106" s="11" t="s">
        <v>7</v>
      </c>
      <c r="D106" s="14">
        <v>42429</v>
      </c>
    </row>
    <row r="107" spans="1:4" ht="31.5" customHeight="1" x14ac:dyDescent="0.25">
      <c r="A107" s="11" t="s">
        <v>19</v>
      </c>
      <c r="B107" s="10" t="s">
        <v>20</v>
      </c>
      <c r="C107" s="11" t="s">
        <v>7</v>
      </c>
      <c r="D107" s="11" t="s">
        <v>63</v>
      </c>
    </row>
    <row r="108" spans="1:4" ht="31.5" customHeight="1" x14ac:dyDescent="0.25">
      <c r="A108" s="11" t="s">
        <v>21</v>
      </c>
      <c r="B108" s="13" t="s">
        <v>22</v>
      </c>
      <c r="C108" s="11" t="s">
        <v>7</v>
      </c>
      <c r="D108" s="11" t="s">
        <v>41</v>
      </c>
    </row>
    <row r="109" spans="1:4" ht="31.5" customHeight="1" x14ac:dyDescent="0.25">
      <c r="A109" s="11" t="s">
        <v>24</v>
      </c>
      <c r="B109" s="13" t="s">
        <v>25</v>
      </c>
      <c r="C109" s="11" t="s">
        <v>7</v>
      </c>
      <c r="D109" s="11" t="s">
        <v>26</v>
      </c>
    </row>
    <row r="110" spans="1:4" ht="31.5" customHeight="1" x14ac:dyDescent="0.25">
      <c r="A110" s="11" t="s">
        <v>5</v>
      </c>
      <c r="B110" s="20" t="s">
        <v>6</v>
      </c>
      <c r="C110" s="11" t="s">
        <v>7</v>
      </c>
      <c r="D110" s="14">
        <v>42429</v>
      </c>
    </row>
    <row r="111" spans="1:4" ht="31.5" customHeight="1" x14ac:dyDescent="0.25">
      <c r="A111" s="11" t="s">
        <v>8</v>
      </c>
      <c r="B111" s="13" t="s">
        <v>9</v>
      </c>
      <c r="C111" s="11" t="s">
        <v>7</v>
      </c>
      <c r="D111" s="4" t="s">
        <v>50</v>
      </c>
    </row>
    <row r="112" spans="1:4" ht="31.5" customHeight="1" x14ac:dyDescent="0.25">
      <c r="A112" s="11" t="s">
        <v>11</v>
      </c>
      <c r="B112" s="10" t="s">
        <v>12</v>
      </c>
      <c r="C112" s="11" t="s">
        <v>7</v>
      </c>
      <c r="D112" s="11" t="s">
        <v>13</v>
      </c>
    </row>
    <row r="113" spans="1:4" ht="31.5" customHeight="1" x14ac:dyDescent="0.25">
      <c r="A113" s="11" t="s">
        <v>14</v>
      </c>
      <c r="B113" s="10" t="s">
        <v>15</v>
      </c>
      <c r="C113" s="11" t="s">
        <v>16</v>
      </c>
      <c r="D113" s="12">
        <f>0.13*4356.8*10</f>
        <v>5663.84</v>
      </c>
    </row>
    <row r="114" spans="1:4" ht="47.25" customHeight="1" x14ac:dyDescent="0.25">
      <c r="A114" s="11" t="s">
        <v>17</v>
      </c>
      <c r="B114" s="10" t="s">
        <v>18</v>
      </c>
      <c r="C114" s="11" t="s">
        <v>7</v>
      </c>
      <c r="D114" s="14">
        <v>42429</v>
      </c>
    </row>
    <row r="115" spans="1:4" ht="31.5" customHeight="1" x14ac:dyDescent="0.25">
      <c r="A115" s="11" t="s">
        <v>19</v>
      </c>
      <c r="B115" s="10" t="s">
        <v>20</v>
      </c>
      <c r="C115" s="11" t="s">
        <v>7</v>
      </c>
      <c r="D115" s="11" t="s">
        <v>63</v>
      </c>
    </row>
    <row r="116" spans="1:4" ht="31.5" customHeight="1" x14ac:dyDescent="0.25">
      <c r="A116" s="11" t="s">
        <v>21</v>
      </c>
      <c r="B116" s="13" t="s">
        <v>22</v>
      </c>
      <c r="C116" s="11" t="s">
        <v>7</v>
      </c>
      <c r="D116" s="11" t="s">
        <v>31</v>
      </c>
    </row>
    <row r="117" spans="1:4" ht="31.5" customHeight="1" x14ac:dyDescent="0.25">
      <c r="A117" s="11" t="s">
        <v>24</v>
      </c>
      <c r="B117" s="13" t="s">
        <v>25</v>
      </c>
      <c r="C117" s="11" t="s">
        <v>7</v>
      </c>
      <c r="D117" s="11" t="s">
        <v>26</v>
      </c>
    </row>
    <row r="118" spans="1:4" ht="31.5" customHeight="1" x14ac:dyDescent="0.25">
      <c r="A118" s="17" t="s">
        <v>51</v>
      </c>
      <c r="B118" s="18"/>
      <c r="C118" s="18"/>
      <c r="D118" s="19"/>
    </row>
    <row r="119" spans="1:4" ht="31.5" customHeight="1" x14ac:dyDescent="0.25">
      <c r="A119" s="11" t="s">
        <v>5</v>
      </c>
      <c r="B119" s="20" t="s">
        <v>6</v>
      </c>
      <c r="C119" s="11" t="s">
        <v>7</v>
      </c>
      <c r="D119" s="14">
        <v>42429</v>
      </c>
    </row>
    <row r="120" spans="1:4" ht="31.5" customHeight="1" x14ac:dyDescent="0.25">
      <c r="A120" s="11" t="s">
        <v>8</v>
      </c>
      <c r="B120" s="13" t="s">
        <v>9</v>
      </c>
      <c r="C120" s="11" t="s">
        <v>7</v>
      </c>
      <c r="D120" s="4" t="s">
        <v>52</v>
      </c>
    </row>
    <row r="121" spans="1:4" ht="31.5" customHeight="1" x14ac:dyDescent="0.25">
      <c r="A121" s="11" t="s">
        <v>11</v>
      </c>
      <c r="B121" s="10" t="s">
        <v>12</v>
      </c>
      <c r="C121" s="11" t="s">
        <v>7</v>
      </c>
      <c r="D121" s="11" t="s">
        <v>13</v>
      </c>
    </row>
    <row r="122" spans="1:4" ht="31.5" customHeight="1" x14ac:dyDescent="0.25">
      <c r="A122" s="11" t="s">
        <v>14</v>
      </c>
      <c r="B122" s="10" t="s">
        <v>15</v>
      </c>
      <c r="C122" s="11" t="s">
        <v>16</v>
      </c>
      <c r="D122" s="12">
        <f>0.62*4356.8*10</f>
        <v>27012.16</v>
      </c>
    </row>
    <row r="123" spans="1:4" ht="45" customHeight="1" x14ac:dyDescent="0.25">
      <c r="A123" s="11" t="s">
        <v>17</v>
      </c>
      <c r="B123" s="10" t="s">
        <v>18</v>
      </c>
      <c r="C123" s="11" t="s">
        <v>7</v>
      </c>
      <c r="D123" s="14">
        <v>42429</v>
      </c>
    </row>
    <row r="124" spans="1:4" ht="31.5" customHeight="1" x14ac:dyDescent="0.25">
      <c r="A124" s="11" t="s">
        <v>19</v>
      </c>
      <c r="B124" s="10" t="s">
        <v>20</v>
      </c>
      <c r="C124" s="11" t="s">
        <v>7</v>
      </c>
      <c r="D124" s="11" t="s">
        <v>63</v>
      </c>
    </row>
    <row r="125" spans="1:4" ht="31.5" customHeight="1" x14ac:dyDescent="0.25">
      <c r="A125" s="11" t="s">
        <v>21</v>
      </c>
      <c r="B125" s="13" t="s">
        <v>22</v>
      </c>
      <c r="C125" s="11" t="s">
        <v>7</v>
      </c>
      <c r="D125" s="11" t="s">
        <v>23</v>
      </c>
    </row>
    <row r="126" spans="1:4" ht="31.5" customHeight="1" x14ac:dyDescent="0.25">
      <c r="A126" s="11" t="s">
        <v>24</v>
      </c>
      <c r="B126" s="13" t="s">
        <v>25</v>
      </c>
      <c r="C126" s="11" t="s">
        <v>7</v>
      </c>
      <c r="D126" s="11" t="s">
        <v>26</v>
      </c>
    </row>
    <row r="127" spans="1:4" ht="31.5" customHeight="1" x14ac:dyDescent="0.25">
      <c r="A127" s="11" t="s">
        <v>5</v>
      </c>
      <c r="B127" s="20" t="s">
        <v>6</v>
      </c>
      <c r="C127" s="11" t="s">
        <v>7</v>
      </c>
      <c r="D127" s="14">
        <v>42429</v>
      </c>
    </row>
    <row r="128" spans="1:4" ht="31.5" customHeight="1" x14ac:dyDescent="0.25">
      <c r="A128" s="11" t="s">
        <v>8</v>
      </c>
      <c r="B128" s="13" t="s">
        <v>9</v>
      </c>
      <c r="C128" s="11" t="s">
        <v>7</v>
      </c>
      <c r="D128" s="4" t="s">
        <v>53</v>
      </c>
    </row>
    <row r="129" spans="1:4" ht="31.5" customHeight="1" x14ac:dyDescent="0.25">
      <c r="A129" s="11" t="s">
        <v>11</v>
      </c>
      <c r="B129" s="10" t="s">
        <v>12</v>
      </c>
      <c r="C129" s="11" t="s">
        <v>7</v>
      </c>
      <c r="D129" s="11" t="s">
        <v>54</v>
      </c>
    </row>
    <row r="130" spans="1:4" ht="31.5" customHeight="1" x14ac:dyDescent="0.25">
      <c r="A130" s="11" t="s">
        <v>14</v>
      </c>
      <c r="B130" s="10" t="s">
        <v>15</v>
      </c>
      <c r="C130" s="11" t="s">
        <v>16</v>
      </c>
      <c r="D130" s="12">
        <f>0.48*4356.8*10</f>
        <v>20912.64</v>
      </c>
    </row>
    <row r="131" spans="1:4" ht="31.5" customHeight="1" x14ac:dyDescent="0.25">
      <c r="A131" s="11" t="s">
        <v>17</v>
      </c>
      <c r="B131" s="10" t="s">
        <v>18</v>
      </c>
      <c r="C131" s="11" t="s">
        <v>7</v>
      </c>
      <c r="D131" s="14">
        <v>42429</v>
      </c>
    </row>
    <row r="132" spans="1:4" ht="31.5" customHeight="1" x14ac:dyDescent="0.25">
      <c r="A132" s="11" t="s">
        <v>19</v>
      </c>
      <c r="B132" s="10" t="s">
        <v>20</v>
      </c>
      <c r="C132" s="11" t="s">
        <v>7</v>
      </c>
      <c r="D132" s="11" t="s">
        <v>63</v>
      </c>
    </row>
    <row r="133" spans="1:4" ht="31.5" customHeight="1" x14ac:dyDescent="0.25">
      <c r="A133" s="11" t="s">
        <v>21</v>
      </c>
      <c r="B133" s="13" t="s">
        <v>22</v>
      </c>
      <c r="C133" s="11" t="s">
        <v>7</v>
      </c>
      <c r="D133" s="11" t="s">
        <v>55</v>
      </c>
    </row>
    <row r="134" spans="1:4" ht="31.5" customHeight="1" x14ac:dyDescent="0.25">
      <c r="A134" s="11" t="s">
        <v>24</v>
      </c>
      <c r="B134" s="13" t="s">
        <v>25</v>
      </c>
      <c r="C134" s="11" t="s">
        <v>7</v>
      </c>
      <c r="D134" s="11" t="s">
        <v>26</v>
      </c>
    </row>
    <row r="135" spans="1:4" ht="31.5" customHeight="1" x14ac:dyDescent="0.25">
      <c r="A135" s="11" t="s">
        <v>5</v>
      </c>
      <c r="B135" s="20" t="s">
        <v>6</v>
      </c>
      <c r="C135" s="11" t="s">
        <v>7</v>
      </c>
      <c r="D135" s="14">
        <v>42429</v>
      </c>
    </row>
    <row r="136" spans="1:4" ht="31.5" customHeight="1" x14ac:dyDescent="0.25">
      <c r="A136" s="11" t="s">
        <v>8</v>
      </c>
      <c r="B136" s="13" t="s">
        <v>9</v>
      </c>
      <c r="C136" s="11" t="s">
        <v>7</v>
      </c>
      <c r="D136" s="4" t="s">
        <v>56</v>
      </c>
    </row>
    <row r="137" spans="1:4" ht="31.5" customHeight="1" x14ac:dyDescent="0.25">
      <c r="A137" s="11" t="s">
        <v>11</v>
      </c>
      <c r="B137" s="10" t="s">
        <v>12</v>
      </c>
      <c r="C137" s="11" t="s">
        <v>7</v>
      </c>
      <c r="D137" s="11" t="s">
        <v>13</v>
      </c>
    </row>
    <row r="138" spans="1:4" ht="31.5" customHeight="1" x14ac:dyDescent="0.25">
      <c r="A138" s="11" t="s">
        <v>14</v>
      </c>
      <c r="B138" s="10" t="s">
        <v>15</v>
      </c>
      <c r="C138" s="11" t="s">
        <v>16</v>
      </c>
      <c r="D138" s="5">
        <f>1.58*4353.5*6</f>
        <v>41271.180000000008</v>
      </c>
    </row>
    <row r="139" spans="1:4" ht="46.5" customHeight="1" x14ac:dyDescent="0.25">
      <c r="A139" s="11" t="s">
        <v>17</v>
      </c>
      <c r="B139" s="10" t="s">
        <v>18</v>
      </c>
      <c r="C139" s="11" t="s">
        <v>7</v>
      </c>
      <c r="D139" s="14">
        <v>42186</v>
      </c>
    </row>
    <row r="140" spans="1:4" ht="31.5" customHeight="1" x14ac:dyDescent="0.25">
      <c r="A140" s="11" t="s">
        <v>19</v>
      </c>
      <c r="B140" s="10" t="s">
        <v>20</v>
      </c>
      <c r="C140" s="11" t="s">
        <v>7</v>
      </c>
      <c r="D140" s="11" t="s">
        <v>59</v>
      </c>
    </row>
    <row r="141" spans="1:4" ht="31.5" customHeight="1" x14ac:dyDescent="0.25">
      <c r="A141" s="11" t="s">
        <v>21</v>
      </c>
      <c r="B141" s="13" t="s">
        <v>22</v>
      </c>
      <c r="C141" s="11" t="s">
        <v>7</v>
      </c>
      <c r="D141" s="11" t="s">
        <v>55</v>
      </c>
    </row>
    <row r="142" spans="1:4" ht="31.5" customHeight="1" x14ac:dyDescent="0.25">
      <c r="A142" s="11" t="s">
        <v>24</v>
      </c>
      <c r="B142" s="13" t="s">
        <v>25</v>
      </c>
      <c r="C142" s="11" t="s">
        <v>7</v>
      </c>
      <c r="D142" s="11" t="s">
        <v>26</v>
      </c>
    </row>
    <row r="143" spans="1:4" ht="31.5" customHeight="1" x14ac:dyDescent="0.25">
      <c r="A143" s="11" t="s">
        <v>5</v>
      </c>
      <c r="B143" s="20" t="s">
        <v>6</v>
      </c>
      <c r="C143" s="11" t="s">
        <v>7</v>
      </c>
      <c r="D143" s="14">
        <v>42429</v>
      </c>
    </row>
    <row r="144" spans="1:4" ht="48" customHeight="1" x14ac:dyDescent="0.25">
      <c r="A144" s="11" t="s">
        <v>8</v>
      </c>
      <c r="B144" s="13" t="s">
        <v>9</v>
      </c>
      <c r="C144" s="11" t="s">
        <v>7</v>
      </c>
      <c r="D144" s="4" t="s">
        <v>57</v>
      </c>
    </row>
    <row r="145" spans="1:4" ht="31.5" customHeight="1" x14ac:dyDescent="0.25">
      <c r="A145" s="11" t="s">
        <v>11</v>
      </c>
      <c r="B145" s="10" t="s">
        <v>12</v>
      </c>
      <c r="C145" s="11" t="s">
        <v>7</v>
      </c>
      <c r="D145" s="11" t="s">
        <v>13</v>
      </c>
    </row>
    <row r="146" spans="1:4" ht="31.5" customHeight="1" x14ac:dyDescent="0.25">
      <c r="A146" s="11" t="s">
        <v>14</v>
      </c>
      <c r="B146" s="10" t="s">
        <v>15</v>
      </c>
      <c r="C146" s="11" t="s">
        <v>16</v>
      </c>
      <c r="D146" s="12">
        <f>0.15*4356.8*10</f>
        <v>6535.2</v>
      </c>
    </row>
    <row r="147" spans="1:4" ht="45" customHeight="1" x14ac:dyDescent="0.25">
      <c r="A147" s="11" t="s">
        <v>17</v>
      </c>
      <c r="B147" s="10" t="s">
        <v>18</v>
      </c>
      <c r="C147" s="11" t="s">
        <v>7</v>
      </c>
      <c r="D147" s="14">
        <v>42429</v>
      </c>
    </row>
    <row r="148" spans="1:4" ht="31.5" customHeight="1" x14ac:dyDescent="0.25">
      <c r="A148" s="11" t="s">
        <v>19</v>
      </c>
      <c r="B148" s="10" t="s">
        <v>20</v>
      </c>
      <c r="C148" s="11" t="s">
        <v>7</v>
      </c>
      <c r="D148" s="11" t="s">
        <v>63</v>
      </c>
    </row>
    <row r="149" spans="1:4" ht="31.5" customHeight="1" x14ac:dyDescent="0.25">
      <c r="A149" s="11" t="s">
        <v>21</v>
      </c>
      <c r="B149" s="13" t="s">
        <v>22</v>
      </c>
      <c r="C149" s="11" t="s">
        <v>7</v>
      </c>
      <c r="D149" s="11" t="s">
        <v>43</v>
      </c>
    </row>
    <row r="150" spans="1:4" ht="31.5" customHeight="1" x14ac:dyDescent="0.25">
      <c r="A150" s="11" t="s">
        <v>24</v>
      </c>
      <c r="B150" s="13" t="s">
        <v>25</v>
      </c>
      <c r="C150" s="11" t="s">
        <v>7</v>
      </c>
      <c r="D150" s="11" t="s">
        <v>26</v>
      </c>
    </row>
    <row r="151" spans="1:4" x14ac:dyDescent="0.25">
      <c r="A151" s="6"/>
      <c r="B151" s="7"/>
      <c r="C151" s="6"/>
      <c r="D151" s="6"/>
    </row>
    <row r="152" spans="1:4" x14ac:dyDescent="0.25">
      <c r="D152" s="8"/>
    </row>
    <row r="153" spans="1:4" x14ac:dyDescent="0.25">
      <c r="D153" s="8"/>
    </row>
    <row r="154" spans="1:4" x14ac:dyDescent="0.25">
      <c r="D154" s="8"/>
    </row>
    <row r="155" spans="1:4" x14ac:dyDescent="0.25">
      <c r="D155" s="5"/>
    </row>
    <row r="157" spans="1:4" x14ac:dyDescent="0.25">
      <c r="D157" s="9"/>
    </row>
    <row r="158" spans="1:4" ht="21.75" customHeight="1" x14ac:dyDescent="0.25">
      <c r="D158" s="9"/>
    </row>
    <row r="159" spans="1:4" x14ac:dyDescent="0.25">
      <c r="D159" s="9"/>
    </row>
    <row r="160" spans="1:4" x14ac:dyDescent="0.25">
      <c r="D160" s="9"/>
    </row>
  </sheetData>
  <mergeCells count="4">
    <mergeCell ref="A1:D1"/>
    <mergeCell ref="A2:D2"/>
    <mergeCell ref="A3:D3"/>
    <mergeCell ref="A118:D1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2.3.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2016-03-31T09:45:30Z</cp:lastPrinted>
  <dcterms:created xsi:type="dcterms:W3CDTF">2015-08-12T15:23:47Z</dcterms:created>
  <dcterms:modified xsi:type="dcterms:W3CDTF">2016-04-16T17:09:09Z</dcterms:modified>
</cp:coreProperties>
</file>