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Алексей\Desktop\На сайт 2016\ООО Дом-Сервис,Отчет за 2015 год\ф. 2 ООО Дом-Сервис\ЖК Сантоки, М.Жукова, д. 5-1\"/>
    </mc:Choice>
  </mc:AlternateContent>
  <bookViews>
    <workbookView xWindow="0" yWindow="0" windowWidth="20490" windowHeight="7155"/>
  </bookViews>
  <sheets>
    <sheet name="Форма 2.8.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1" i="1" l="1"/>
  <c r="D50" i="1"/>
  <c r="D67" i="1" s="1"/>
  <c r="D25" i="1" s="1"/>
  <c r="D24" i="1" s="1"/>
  <c r="A43" i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D17" i="1"/>
  <c r="D10" i="1"/>
</calcChain>
</file>

<file path=xl/sharedStrings.xml><?xml version="1.0" encoding="utf-8"?>
<sst xmlns="http://schemas.openxmlformats.org/spreadsheetml/2006/main" count="356" uniqueCount="147">
  <si>
    <t>ООО "Дом-Сервис"</t>
  </si>
  <si>
    <t>Форма 2.8. Отчет об исполнении управляющей организацией договора управления, а также о выполнении товариществом, кооперативом смет доходов и расходов</t>
  </si>
  <si>
    <t>№ п/п</t>
  </si>
  <si>
    <t>Наименование параметра</t>
  </si>
  <si>
    <t>Ед. изм.</t>
  </si>
  <si>
    <t>Значение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</si>
  <si>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</si>
  <si>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t>Дата заполнения/внесения изменений</t>
  </si>
  <si>
    <t>-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</si>
  <si>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</si>
  <si>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t>Дата начала отчетного периода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</si>
  <si>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</si>
  <si>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t>Дата конца отчетного периода</t>
  </si>
  <si>
    <t xml:space="preserve">Общая информация о выполняемых работах (оказываемых услугах) по содержанию и текущему ремонту общего имущества 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</si>
  <si>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</si>
  <si>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t>Переходящие остатки денежных средств (на начало периода):</t>
  </si>
  <si>
    <t>руб.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</si>
  <si>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</si>
  <si>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переплата потребителями</t>
    </r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</si>
  <si>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</si>
  <si>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задолженность потребителей</t>
    </r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</si>
  <si>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</si>
  <si>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Начислено</t>
    </r>
    <r>
      <rPr>
        <sz val="11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за работы (услуги) по содержанию и текущему ремонту, в том числе:</t>
    </r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</si>
  <si>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</si>
  <si>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содержание дома</t>
    </r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</si>
  <si>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</si>
  <si>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текущий  ремонт</t>
    </r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</si>
  <si>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</si>
  <si>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за услуги управления </t>
    </r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</si>
  <si>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</si>
  <si>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 xml:space="preserve">Получено денежных средств, в т. ч: 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</si>
  <si>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</si>
  <si>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денежных средств от потребителей </t>
    </r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</si>
  <si>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</si>
  <si>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целевых взносов от  потребителей</t>
    </r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</si>
  <si>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</si>
  <si>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субсидий</t>
    </r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</si>
  <si>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</si>
  <si>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денежных средств от использования общего имущества</t>
    </r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</si>
  <si>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</si>
  <si>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прочие поступления</t>
    </r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</si>
  <si>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</si>
  <si>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Всего денежных средств с учетом остатков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</si>
  <si>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</si>
  <si>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Переходящие остатки денежных средств (на конец периода):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</si>
  <si>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</si>
  <si>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</si>
  <si>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Выполненные работы (оказанные услуги) по содержанию общего имущества и текущему ремонту</t>
  </si>
  <si>
    <t>в отчетном периоде (заполняется по каждому виду работы (услуги))</t>
  </si>
  <si>
    <t>1.Содержание:</t>
  </si>
  <si>
    <t>Техническое обслуживание лифтов (ООО "Лифтэлектросервис", инн 3811088450)</t>
  </si>
  <si>
    <t>Техническое освидетельствование лифтов (ООО "Центр подтверждения соответствия", инн 5405485497)</t>
  </si>
  <si>
    <t>Страхование лифтов (ООО "Страховое общество газовой промышленности", инн 7736035485)</t>
  </si>
  <si>
    <t>Эксплуатация лифтов (ООО "ЖКХ Сервис", инн 3811179139)</t>
  </si>
  <si>
    <t>Обслуживание домофона (ООО "ЖКХ Сервис", инн 3811179139)</t>
  </si>
  <si>
    <t>Вывоз ТБО по графику (ООО "Петр и Компания", инн 3811037600)</t>
  </si>
  <si>
    <t>Аварийно-диспетчерское обслуживание, круглосуточное (ООО "ЖКХ Сервис", инн 3811179139)</t>
  </si>
  <si>
    <t>Техническое обслуживание и санитарное содержание общего имущества, по графику (ООО "ЖКХ Сервис", инн 3811179139)</t>
  </si>
  <si>
    <t>Итого выполнено работ по содержанию:</t>
  </si>
  <si>
    <t>Управленческие расходы (ООО "Дом - Сервис", инн 3812139837)</t>
  </si>
  <si>
    <t>Всего выполнено работ по содержанию:</t>
  </si>
  <si>
    <t>2. Текущий ремонт:</t>
  </si>
  <si>
    <t>вывоз снега ООО "Трансойл" ИНН 3810328780</t>
  </si>
  <si>
    <t>саженцы ООО "Дом-Сервис" ИНН 3812139837</t>
  </si>
  <si>
    <t>стеклопакет ООО "Дом-Сервис" ИНН 3812139837</t>
  </si>
  <si>
    <t>посадка цветов  ООО "ЖКХ Сервис" ИНН 3811179139</t>
  </si>
  <si>
    <t>установка магнитного замка ООО "Деалекс" ИНН 3811146711</t>
  </si>
  <si>
    <t>монтаж системы видеонаблюдения ООО "Деалекс" ИНН 3811146711</t>
  </si>
  <si>
    <t>рем системы видеонаблюдения ООО "Деалекс" ИНН 3811146711</t>
  </si>
  <si>
    <t>светильники ООО "Дом-Сервис" ИНН 3812139837</t>
  </si>
  <si>
    <t>установка  металлических  решеток ООО "ЖКХ Сервис" ИНН 3811179139</t>
  </si>
  <si>
    <t>материалы</t>
  </si>
  <si>
    <t xml:space="preserve"> обслуживание системы видеонаблюдения ООО "ЖКХ Сервис" ИНН 3811179139</t>
  </si>
  <si>
    <t xml:space="preserve"> мойка фасада "Евростандарт Чистоты"</t>
  </si>
  <si>
    <t>устройство мусоросборочной площадки ООО "ЖКХ Сервис" ИНН 3811179139</t>
  </si>
  <si>
    <t>ремонт подъезда ИП Номоконова ИНН 380101713511</t>
  </si>
  <si>
    <t>ремонт наружных стен ООО "ЖКХ Сервис" ИНН 3811179139</t>
  </si>
  <si>
    <t>ограждение детских площадок ООО "ЖКХ Сервис" ИНН 3811179139</t>
  </si>
  <si>
    <t>замена номеров этажей в панели приказа в лифтах ООО "Лифтэлектросервис" ИНН 3811088450</t>
  </si>
  <si>
    <t>ручка фасадная ООО "Дом-Сервис" ИНН 3812139837</t>
  </si>
  <si>
    <t>ремонт помещения "пожарной лестницы" ООО "ЖКХ Сервис" ИНН 3811179139</t>
  </si>
  <si>
    <t>вывоз снега ООО "Карлуша" ИНН 3851999699</t>
  </si>
  <si>
    <t>Всего выполненно работ по текущему ремонту:</t>
  </si>
  <si>
    <t>Информация о наличии претензий по качеству выполненных работ (оказанных услуг)</t>
  </si>
  <si>
    <r>
      <t>24.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</si>
  <si>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Количество поступивших претензий</t>
  </si>
  <si>
    <t>ед.</t>
  </si>
  <si>
    <r>
      <t>25.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</si>
  <si>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Количество удовлетворенных претензий</t>
  </si>
  <si>
    <r>
      <t>26.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</si>
  <si>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Количество претензий, в удовлетворении которых отказано</t>
  </si>
  <si>
    <r>
      <t>27.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</si>
  <si>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Сумма произведенного перерасчета</t>
  </si>
  <si>
    <t>Общая информация по предоставленным коммунальным услугам</t>
  </si>
  <si>
    <r>
      <t>28.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</si>
  <si>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Переходящие остатки денежных средств (на начало периода), в том числе:</t>
  </si>
  <si>
    <r>
      <t>29.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</si>
  <si>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переплата потребителями</t>
    </r>
  </si>
  <si>
    <r>
      <t>30.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</si>
  <si>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задолженность потребителей</t>
    </r>
  </si>
  <si>
    <r>
      <t>31.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</si>
  <si>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Переходящие остатки денежных средств (на конец периода), в том числе:</t>
  </si>
  <si>
    <r>
      <t>32.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</si>
  <si>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</si>
  <si>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Информация о предоставленных коммунальных услугах (заполняется по каждой коммунальной услуге)</t>
  </si>
  <si>
    <r>
      <t>34.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</si>
  <si>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Вид коммунальной услуги</t>
  </si>
  <si>
    <t>гвс</t>
  </si>
  <si>
    <r>
      <t>35.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</si>
  <si>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Единица измерения</t>
  </si>
  <si>
    <t>м3</t>
  </si>
  <si>
    <r>
      <t>36.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</si>
  <si>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 xml:space="preserve">Общий объем потребления </t>
  </si>
  <si>
    <t>нат. показ.</t>
  </si>
  <si>
    <r>
      <t>37.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</si>
  <si>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Начислено потребителям</t>
  </si>
  <si>
    <r>
      <t>38.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</si>
  <si>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Оплачено потребителями</t>
  </si>
  <si>
    <r>
      <t>39.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</si>
  <si>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Задолженность потребителей</t>
  </si>
  <si>
    <r>
      <t>40.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</si>
  <si>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Начислено поставщиком (поставщиками) коммунального ресурса</t>
  </si>
  <si>
    <r>
      <t>41.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</si>
  <si>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Оплачено поставщику (поставщикам) коммунального ресурса</t>
  </si>
  <si>
    <r>
      <t>42.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</si>
  <si>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Задолженность перед поставщиком (поставщиками) коммунального ресурса</t>
  </si>
  <si>
    <r>
      <t>43.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</si>
  <si>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Суммы пени и штрафов, уплаченные поставщику (поставщикам) коммунального ресурса</t>
  </si>
  <si>
    <t>водоотведение</t>
  </si>
  <si>
    <t>электроэнергия</t>
  </si>
  <si>
    <t>квт/час</t>
  </si>
  <si>
    <t>хвс</t>
  </si>
  <si>
    <t>отопление</t>
  </si>
  <si>
    <t>Гкал</t>
  </si>
  <si>
    <t>Информация о наличии претензий по качеству предоставленных коммунальных услуг</t>
  </si>
  <si>
    <r>
      <t>44.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</si>
  <si>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</si>
  <si>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</si>
  <si>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</si>
  <si>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Информация о ведении </t>
    </r>
    <r>
      <rPr>
        <sz val="12"/>
        <color indexed="8"/>
        <rFont val="Times New Roman"/>
        <family val="1"/>
        <charset val="204"/>
      </rPr>
      <t xml:space="preserve"> </t>
    </r>
    <r>
      <rPr>
        <b/>
        <sz val="10"/>
        <color indexed="8"/>
        <rFont val="Times New Roman"/>
        <family val="1"/>
        <charset val="204"/>
      </rPr>
      <t>претензионно-исковой работы в отношении потребителей-должников</t>
    </r>
  </si>
  <si>
    <r>
      <t>48.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</si>
  <si>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Направлено претензий потребителям-должникам</t>
  </si>
  <si>
    <r>
      <t>49.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</si>
  <si>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Направлено исковых заявлений</t>
  </si>
  <si>
    <t xml:space="preserve">ед. </t>
  </si>
  <si>
    <r>
      <t>50.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</si>
  <si>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Получено денежных средств по результатам претензионно-исковой работы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</si>
</sst>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 ;[Red]\-#,##0.00\ "/>
  </numFmts>
  <fonts count="17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7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justify" vertical="center"/>
    </xf>
    <xf numFmtId="0" fontId="4" fillId="0" borderId="0" xfId="0" applyFont="1"/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 indent="2"/>
    </xf>
    <xf numFmtId="0" fontId="9" fillId="0" borderId="4" xfId="0" applyFont="1" applyBorder="1" applyAlignment="1">
      <alignment vertical="center" wrapText="1"/>
    </xf>
    <xf numFmtId="0" fontId="6" fillId="0" borderId="4" xfId="0" applyFont="1" applyBorder="1" applyAlignment="1">
      <alignment horizontal="center" vertical="center" wrapText="1"/>
    </xf>
    <xf numFmtId="14" fontId="10" fillId="0" borderId="4" xfId="0" applyNumberFormat="1" applyFont="1" applyBorder="1" applyAlignment="1">
      <alignment horizontal="center" vertical="center" wrapText="1"/>
    </xf>
    <xf numFmtId="0" fontId="9" fillId="0" borderId="5" xfId="0" applyFont="1" applyBorder="1" applyAlignment="1">
      <alignment vertical="center" wrapText="1"/>
    </xf>
    <xf numFmtId="0" fontId="9" fillId="0" borderId="6" xfId="0" applyFont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164" fontId="6" fillId="0" borderId="4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 indent="5"/>
    </xf>
    <xf numFmtId="164" fontId="0" fillId="0" borderId="0" xfId="0" applyNumberFormat="1"/>
    <xf numFmtId="0" fontId="9" fillId="0" borderId="7" xfId="0" applyFont="1" applyBorder="1" applyAlignment="1">
      <alignment vertical="center" wrapText="1"/>
    </xf>
    <xf numFmtId="0" fontId="9" fillId="0" borderId="8" xfId="0" applyFont="1" applyBorder="1" applyAlignment="1">
      <alignment vertical="center" wrapText="1"/>
    </xf>
    <xf numFmtId="0" fontId="9" fillId="0" borderId="9" xfId="0" applyFont="1" applyBorder="1" applyAlignment="1">
      <alignment vertical="center" wrapText="1"/>
    </xf>
    <xf numFmtId="0" fontId="9" fillId="0" borderId="10" xfId="0" applyFont="1" applyBorder="1" applyAlignment="1">
      <alignment vertical="center" wrapText="1"/>
    </xf>
    <xf numFmtId="0" fontId="9" fillId="0" borderId="11" xfId="0" applyFont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0" fontId="11" fillId="0" borderId="5" xfId="0" applyFont="1" applyBorder="1" applyAlignment="1">
      <alignment horizontal="left"/>
    </xf>
    <xf numFmtId="0" fontId="11" fillId="0" borderId="6" xfId="0" applyFont="1" applyBorder="1" applyAlignment="1">
      <alignment horizontal="left"/>
    </xf>
    <xf numFmtId="0" fontId="11" fillId="0" borderId="9" xfId="0" applyFont="1" applyBorder="1" applyAlignment="1">
      <alignment horizontal="left"/>
    </xf>
    <xf numFmtId="0" fontId="12" fillId="0" borderId="12" xfId="0" applyFont="1" applyBorder="1" applyAlignment="1">
      <alignment horizontal="center" vertical="center"/>
    </xf>
    <xf numFmtId="0" fontId="12" fillId="0" borderId="13" xfId="0" applyFont="1" applyBorder="1" applyAlignment="1">
      <alignment wrapText="1"/>
    </xf>
    <xf numFmtId="0" fontId="12" fillId="0" borderId="14" xfId="0" applyFont="1" applyBorder="1" applyAlignment="1">
      <alignment horizontal="center" vertical="center"/>
    </xf>
    <xf numFmtId="4" fontId="13" fillId="0" borderId="15" xfId="0" applyNumberFormat="1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2" fillId="0" borderId="17" xfId="0" applyFont="1" applyBorder="1" applyAlignment="1">
      <alignment wrapText="1"/>
    </xf>
    <xf numFmtId="0" fontId="12" fillId="0" borderId="18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1" fillId="0" borderId="17" xfId="0" applyFont="1" applyBorder="1" applyAlignment="1">
      <alignment wrapText="1"/>
    </xf>
    <xf numFmtId="0" fontId="11" fillId="0" borderId="18" xfId="0" applyFont="1" applyBorder="1" applyAlignment="1">
      <alignment horizontal="center" vertical="center"/>
    </xf>
    <xf numFmtId="4" fontId="14" fillId="0" borderId="15" xfId="0" applyNumberFormat="1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1" fillId="0" borderId="21" xfId="0" applyFont="1" applyBorder="1" applyAlignment="1">
      <alignment wrapText="1"/>
    </xf>
    <xf numFmtId="0" fontId="11" fillId="0" borderId="22" xfId="0" applyFont="1" applyBorder="1" applyAlignment="1">
      <alignment horizontal="center" vertical="center"/>
    </xf>
    <xf numFmtId="0" fontId="11" fillId="0" borderId="12" xfId="0" applyFont="1" applyBorder="1" applyAlignment="1">
      <alignment horizontal="left" vertical="center"/>
    </xf>
    <xf numFmtId="0" fontId="11" fillId="0" borderId="14" xfId="0" applyFont="1" applyBorder="1" applyAlignment="1">
      <alignment horizontal="left" vertical="center"/>
    </xf>
    <xf numFmtId="0" fontId="11" fillId="0" borderId="23" xfId="0" applyFont="1" applyBorder="1" applyAlignment="1">
      <alignment horizontal="left" vertical="center"/>
    </xf>
    <xf numFmtId="0" fontId="12" fillId="0" borderId="24" xfId="0" applyFont="1" applyBorder="1" applyAlignment="1">
      <alignment horizontal="center" vertical="center"/>
    </xf>
    <xf numFmtId="4" fontId="13" fillId="0" borderId="15" xfId="0" applyNumberFormat="1" applyFont="1" applyFill="1" applyBorder="1" applyAlignment="1">
      <alignment horizontal="left" wrapText="1"/>
    </xf>
    <xf numFmtId="0" fontId="12" fillId="0" borderId="15" xfId="0" applyFont="1" applyBorder="1" applyAlignment="1">
      <alignment horizontal="center" vertical="center"/>
    </xf>
    <xf numFmtId="4" fontId="13" fillId="0" borderId="15" xfId="0" applyNumberFormat="1" applyFont="1" applyFill="1" applyBorder="1" applyAlignment="1">
      <alignment horizontal="center"/>
    </xf>
    <xf numFmtId="0" fontId="12" fillId="0" borderId="25" xfId="0" applyFont="1" applyBorder="1" applyAlignment="1">
      <alignment horizontal="center" vertical="center"/>
    </xf>
    <xf numFmtId="0" fontId="12" fillId="0" borderId="15" xfId="0" applyFont="1" applyFill="1" applyBorder="1" applyAlignment="1">
      <alignment horizontal="left" vertical="center" wrapText="1"/>
    </xf>
    <xf numFmtId="0" fontId="12" fillId="0" borderId="15" xfId="0" applyFont="1" applyFill="1" applyBorder="1" applyAlignment="1">
      <alignment horizontal="center" vertical="center"/>
    </xf>
    <xf numFmtId="2" fontId="12" fillId="0" borderId="15" xfId="0" applyNumberFormat="1" applyFont="1" applyFill="1" applyBorder="1" applyAlignment="1">
      <alignment horizontal="center" vertical="center"/>
    </xf>
    <xf numFmtId="0" fontId="12" fillId="0" borderId="26" xfId="0" applyFont="1" applyBorder="1" applyAlignment="1">
      <alignment wrapText="1"/>
    </xf>
    <xf numFmtId="0" fontId="12" fillId="0" borderId="26" xfId="0" applyFont="1" applyBorder="1" applyAlignment="1">
      <alignment horizontal="center" vertical="center"/>
    </xf>
    <xf numFmtId="164" fontId="12" fillId="0" borderId="27" xfId="0" applyNumberFormat="1" applyFont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0" fontId="11" fillId="0" borderId="29" xfId="0" applyFont="1" applyBorder="1" applyAlignment="1">
      <alignment wrapText="1"/>
    </xf>
    <xf numFmtId="0" fontId="11" fillId="0" borderId="29" xfId="0" applyFont="1" applyBorder="1" applyAlignment="1">
      <alignment horizontal="center" vertical="center"/>
    </xf>
    <xf numFmtId="164" fontId="11" fillId="0" borderId="30" xfId="0" applyNumberFormat="1" applyFont="1" applyBorder="1" applyAlignment="1">
      <alignment horizontal="center" vertical="center"/>
    </xf>
    <xf numFmtId="0" fontId="11" fillId="0" borderId="5" xfId="0" applyFont="1" applyBorder="1" applyAlignment="1">
      <alignment vertical="center" wrapText="1"/>
    </xf>
    <xf numFmtId="0" fontId="11" fillId="0" borderId="6" xfId="0" applyFont="1" applyBorder="1" applyAlignment="1">
      <alignment vertical="center" wrapText="1"/>
    </xf>
    <xf numFmtId="0" fontId="11" fillId="0" borderId="2" xfId="0" applyFont="1" applyBorder="1" applyAlignment="1">
      <alignment vertical="center" wrapText="1"/>
    </xf>
    <xf numFmtId="0" fontId="12" fillId="0" borderId="3" xfId="0" applyFont="1" applyBorder="1" applyAlignment="1">
      <alignment horizontal="left" vertical="center" wrapText="1" indent="2"/>
    </xf>
    <xf numFmtId="0" fontId="12" fillId="0" borderId="4" xfId="0" applyFont="1" applyBorder="1" applyAlignment="1">
      <alignment vertical="center" wrapText="1"/>
    </xf>
    <xf numFmtId="0" fontId="12" fillId="0" borderId="4" xfId="0" applyFont="1" applyBorder="1" applyAlignment="1">
      <alignment horizontal="center" vertical="center" wrapText="1"/>
    </xf>
    <xf numFmtId="164" fontId="12" fillId="0" borderId="4" xfId="0" applyNumberFormat="1" applyFont="1" applyBorder="1" applyAlignment="1">
      <alignment horizontal="center" vertical="center" wrapText="1"/>
    </xf>
    <xf numFmtId="0" fontId="12" fillId="0" borderId="4" xfId="0" applyFont="1" applyBorder="1" applyAlignment="1">
      <alignment horizontal="left" vertical="center" wrapText="1" indent="5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9"/>
  <sheetViews>
    <sheetView tabSelected="1" topLeftCell="A124" workbookViewId="0">
      <selection activeCell="G139" sqref="G139"/>
    </sheetView>
  </sheetViews>
  <sheetFormatPr defaultRowHeight="15" x14ac:dyDescent="0.25"/>
  <cols>
    <col min="1" max="1" width="7.28515625" style="5" bestFit="1" customWidth="1"/>
    <col min="2" max="2" width="58.42578125" style="5" bestFit="1" customWidth="1"/>
    <col min="3" max="3" width="9.28515625" style="5" bestFit="1" customWidth="1"/>
    <col min="4" max="4" width="11.28515625" style="5" bestFit="1" customWidth="1"/>
    <col min="5" max="5" width="10.42578125" bestFit="1" customWidth="1"/>
  </cols>
  <sheetData>
    <row r="1" spans="1:4" ht="23.1" customHeight="1" x14ac:dyDescent="0.25">
      <c r="A1" s="1" t="s">
        <v>0</v>
      </c>
      <c r="B1" s="1"/>
      <c r="C1" s="1"/>
      <c r="D1" s="1"/>
    </row>
    <row r="2" spans="1:4" ht="31.5" customHeight="1" x14ac:dyDescent="0.25">
      <c r="A2" s="2" t="s">
        <v>1</v>
      </c>
      <c r="B2" s="2"/>
      <c r="C2" s="2"/>
      <c r="D2" s="2"/>
    </row>
    <row r="3" spans="1:4" ht="27.95" customHeight="1" x14ac:dyDescent="0.25">
      <c r="A3" s="3"/>
      <c r="B3" s="3"/>
      <c r="C3" s="3"/>
      <c r="D3" s="3"/>
    </row>
    <row r="4" spans="1:4" ht="16.5" thickBot="1" x14ac:dyDescent="0.3">
      <c r="A4" s="4"/>
    </row>
    <row r="5" spans="1:4" ht="16.5" thickBot="1" x14ac:dyDescent="0.3">
      <c r="A5" s="6" t="s">
        <v>2</v>
      </c>
      <c r="B5" s="7" t="s">
        <v>3</v>
      </c>
      <c r="C5" s="7" t="s">
        <v>4</v>
      </c>
      <c r="D5" s="7" t="s">
        <v>5</v>
      </c>
    </row>
    <row r="6" spans="1:4" ht="15.75" thickBot="1" x14ac:dyDescent="0.3">
      <c r="A6" s="8" t="s">
        <v>6</v>
      </c>
      <c r="B6" s="9" t="s">
        <v>7</v>
      </c>
      <c r="C6" s="10" t="s">
        <v>8</v>
      </c>
      <c r="D6" s="11">
        <v>42428</v>
      </c>
    </row>
    <row r="7" spans="1:4" ht="15.75" thickBot="1" x14ac:dyDescent="0.3">
      <c r="A7" s="8" t="s">
        <v>9</v>
      </c>
      <c r="B7" s="9" t="s">
        <v>10</v>
      </c>
      <c r="C7" s="10" t="s">
        <v>8</v>
      </c>
      <c r="D7" s="11">
        <v>42005</v>
      </c>
    </row>
    <row r="8" spans="1:4" ht="15.75" thickBot="1" x14ac:dyDescent="0.3">
      <c r="A8" s="8" t="s">
        <v>11</v>
      </c>
      <c r="B8" s="9" t="s">
        <v>12</v>
      </c>
      <c r="C8" s="10" t="s">
        <v>8</v>
      </c>
      <c r="D8" s="11">
        <v>42369</v>
      </c>
    </row>
    <row r="9" spans="1:4" ht="39.75" customHeight="1" thickBot="1" x14ac:dyDescent="0.3">
      <c r="A9" s="12" t="s">
        <v>13</v>
      </c>
      <c r="B9" s="13"/>
      <c r="C9" s="13"/>
      <c r="D9" s="14"/>
    </row>
    <row r="10" spans="1:4" ht="15.75" thickBot="1" x14ac:dyDescent="0.3">
      <c r="A10" s="8" t="s">
        <v>14</v>
      </c>
      <c r="B10" s="15" t="s">
        <v>15</v>
      </c>
      <c r="C10" s="10" t="s">
        <v>16</v>
      </c>
      <c r="D10" s="16">
        <f>D11-D12</f>
        <v>-380837.41000000003</v>
      </c>
    </row>
    <row r="11" spans="1:4" ht="15.75" thickBot="1" x14ac:dyDescent="0.3">
      <c r="A11" s="8" t="s">
        <v>17</v>
      </c>
      <c r="B11" s="17" t="s">
        <v>18</v>
      </c>
      <c r="C11" s="10" t="s">
        <v>16</v>
      </c>
      <c r="D11" s="16">
        <v>532073.99</v>
      </c>
    </row>
    <row r="12" spans="1:4" ht="15.75" thickBot="1" x14ac:dyDescent="0.3">
      <c r="A12" s="8" t="s">
        <v>19</v>
      </c>
      <c r="B12" s="17" t="s">
        <v>20</v>
      </c>
      <c r="C12" s="10" t="s">
        <v>16</v>
      </c>
      <c r="D12" s="16">
        <v>912911.4</v>
      </c>
    </row>
    <row r="13" spans="1:4" ht="28.5" thickBot="1" x14ac:dyDescent="0.3">
      <c r="A13" s="8" t="s">
        <v>21</v>
      </c>
      <c r="B13" s="15" t="s">
        <v>22</v>
      </c>
      <c r="C13" s="10" t="s">
        <v>16</v>
      </c>
      <c r="D13" s="16">
        <v>2419424.2999999998</v>
      </c>
    </row>
    <row r="14" spans="1:4" ht="15.75" thickBot="1" x14ac:dyDescent="0.3">
      <c r="A14" s="8" t="s">
        <v>23</v>
      </c>
      <c r="B14" s="17" t="s">
        <v>24</v>
      </c>
      <c r="C14" s="10" t="s">
        <v>16</v>
      </c>
      <c r="D14" s="16">
        <v>1766138.39</v>
      </c>
    </row>
    <row r="15" spans="1:4" ht="15.75" thickBot="1" x14ac:dyDescent="0.3">
      <c r="A15" s="8" t="s">
        <v>25</v>
      </c>
      <c r="B15" s="17" t="s">
        <v>26</v>
      </c>
      <c r="C15" s="10" t="s">
        <v>16</v>
      </c>
      <c r="D15" s="16">
        <v>308155.75</v>
      </c>
    </row>
    <row r="16" spans="1:4" ht="15.75" thickBot="1" x14ac:dyDescent="0.3">
      <c r="A16" s="8" t="s">
        <v>27</v>
      </c>
      <c r="B16" s="17" t="s">
        <v>28</v>
      </c>
      <c r="C16" s="10" t="s">
        <v>16</v>
      </c>
      <c r="D16" s="16">
        <v>345130.16</v>
      </c>
    </row>
    <row r="17" spans="1:5" ht="15.75" thickBot="1" x14ac:dyDescent="0.3">
      <c r="A17" s="8" t="s">
        <v>29</v>
      </c>
      <c r="B17" s="15" t="s">
        <v>30</v>
      </c>
      <c r="C17" s="10" t="s">
        <v>16</v>
      </c>
      <c r="D17" s="16">
        <f>SUM(D18:D22)</f>
        <v>2554618.39</v>
      </c>
    </row>
    <row r="18" spans="1:5" ht="15.75" thickBot="1" x14ac:dyDescent="0.3">
      <c r="A18" s="8" t="s">
        <v>31</v>
      </c>
      <c r="B18" s="17" t="s">
        <v>32</v>
      </c>
      <c r="C18" s="10" t="s">
        <v>16</v>
      </c>
      <c r="D18" s="16">
        <v>2338989.4900000002</v>
      </c>
    </row>
    <row r="19" spans="1:5" ht="15.75" thickBot="1" x14ac:dyDescent="0.3">
      <c r="A19" s="8" t="s">
        <v>33</v>
      </c>
      <c r="B19" s="17" t="s">
        <v>34</v>
      </c>
      <c r="C19" s="10" t="s">
        <v>16</v>
      </c>
      <c r="D19" s="16">
        <v>0</v>
      </c>
    </row>
    <row r="20" spans="1:5" ht="15.75" thickBot="1" x14ac:dyDescent="0.3">
      <c r="A20" s="8" t="s">
        <v>35</v>
      </c>
      <c r="B20" s="17" t="s">
        <v>36</v>
      </c>
      <c r="C20" s="10" t="s">
        <v>16</v>
      </c>
      <c r="D20" s="16">
        <v>0</v>
      </c>
    </row>
    <row r="21" spans="1:5" ht="15.75" thickBot="1" x14ac:dyDescent="0.3">
      <c r="A21" s="8" t="s">
        <v>37</v>
      </c>
      <c r="B21" s="17" t="s">
        <v>38</v>
      </c>
      <c r="C21" s="10" t="s">
        <v>16</v>
      </c>
      <c r="D21" s="16">
        <v>215628.9</v>
      </c>
    </row>
    <row r="22" spans="1:5" ht="15.75" thickBot="1" x14ac:dyDescent="0.3">
      <c r="A22" s="8" t="s">
        <v>39</v>
      </c>
      <c r="B22" s="17" t="s">
        <v>40</v>
      </c>
      <c r="C22" s="10" t="s">
        <v>16</v>
      </c>
      <c r="D22" s="16">
        <v>0</v>
      </c>
    </row>
    <row r="23" spans="1:5" ht="15.75" thickBot="1" x14ac:dyDescent="0.3">
      <c r="A23" s="8" t="s">
        <v>41</v>
      </c>
      <c r="B23" s="15" t="s">
        <v>42</v>
      </c>
      <c r="C23" s="10" t="s">
        <v>16</v>
      </c>
      <c r="D23" s="16">
        <v>0</v>
      </c>
    </row>
    <row r="24" spans="1:5" ht="15.75" thickBot="1" x14ac:dyDescent="0.3">
      <c r="A24" s="8" t="s">
        <v>43</v>
      </c>
      <c r="B24" s="15" t="s">
        <v>44</v>
      </c>
      <c r="C24" s="10" t="s">
        <v>16</v>
      </c>
      <c r="D24" s="16">
        <f>D25-D26</f>
        <v>-618603.99921609077</v>
      </c>
    </row>
    <row r="25" spans="1:5" ht="15.75" thickBot="1" x14ac:dyDescent="0.3">
      <c r="A25" s="8" t="s">
        <v>45</v>
      </c>
      <c r="B25" s="17" t="s">
        <v>18</v>
      </c>
      <c r="C25" s="10" t="s">
        <v>16</v>
      </c>
      <c r="D25" s="16">
        <f>D11+D15+D21-D67</f>
        <v>374742.21078390919</v>
      </c>
    </row>
    <row r="26" spans="1:5" ht="15.75" thickBot="1" x14ac:dyDescent="0.3">
      <c r="A26" s="8" t="s">
        <v>46</v>
      </c>
      <c r="B26" s="17" t="s">
        <v>20</v>
      </c>
      <c r="C26" s="10" t="s">
        <v>16</v>
      </c>
      <c r="D26" s="16">
        <v>993346.21</v>
      </c>
      <c r="E26" s="18"/>
    </row>
    <row r="27" spans="1:5" x14ac:dyDescent="0.25">
      <c r="A27" s="19" t="s">
        <v>47</v>
      </c>
      <c r="B27" s="20"/>
      <c r="C27" s="20"/>
      <c r="D27" s="21"/>
    </row>
    <row r="28" spans="1:5" ht="15.75" thickBot="1" x14ac:dyDescent="0.3">
      <c r="A28" s="22" t="s">
        <v>48</v>
      </c>
      <c r="B28" s="23"/>
      <c r="C28" s="23"/>
      <c r="D28" s="24"/>
    </row>
    <row r="29" spans="1:5" ht="15.75" thickBot="1" x14ac:dyDescent="0.3">
      <c r="A29" s="25" t="s">
        <v>49</v>
      </c>
      <c r="B29" s="26"/>
      <c r="C29" s="26"/>
      <c r="D29" s="27"/>
    </row>
    <row r="30" spans="1:5" ht="26.25" x14ac:dyDescent="0.25">
      <c r="A30" s="28">
        <v>1</v>
      </c>
      <c r="B30" s="29" t="s">
        <v>50</v>
      </c>
      <c r="C30" s="30" t="s">
        <v>16</v>
      </c>
      <c r="D30" s="31">
        <v>160728.59</v>
      </c>
    </row>
    <row r="31" spans="1:5" ht="26.25" x14ac:dyDescent="0.25">
      <c r="A31" s="32">
        <v>2</v>
      </c>
      <c r="B31" s="33" t="s">
        <v>51</v>
      </c>
      <c r="C31" s="34" t="s">
        <v>16</v>
      </c>
      <c r="D31" s="31">
        <v>8649.07</v>
      </c>
    </row>
    <row r="32" spans="1:5" ht="26.25" x14ac:dyDescent="0.25">
      <c r="A32" s="32">
        <v>3</v>
      </c>
      <c r="B32" s="33" t="s">
        <v>52</v>
      </c>
      <c r="C32" s="34" t="s">
        <v>16</v>
      </c>
      <c r="D32" s="31">
        <v>2162.27</v>
      </c>
    </row>
    <row r="33" spans="1:4" x14ac:dyDescent="0.25">
      <c r="A33" s="35">
        <v>4</v>
      </c>
      <c r="B33" s="33" t="s">
        <v>53</v>
      </c>
      <c r="C33" s="34" t="s">
        <v>16</v>
      </c>
      <c r="D33" s="31">
        <v>69913.33</v>
      </c>
    </row>
    <row r="34" spans="1:4" x14ac:dyDescent="0.25">
      <c r="A34" s="36">
        <v>5</v>
      </c>
      <c r="B34" s="33" t="s">
        <v>54</v>
      </c>
      <c r="C34" s="34" t="s">
        <v>16</v>
      </c>
      <c r="D34" s="31">
        <v>33000</v>
      </c>
    </row>
    <row r="35" spans="1:4" x14ac:dyDescent="0.25">
      <c r="A35" s="32">
        <v>6</v>
      </c>
      <c r="B35" s="33" t="s">
        <v>55</v>
      </c>
      <c r="C35" s="34" t="s">
        <v>16</v>
      </c>
      <c r="D35" s="31">
        <v>119714.65</v>
      </c>
    </row>
    <row r="36" spans="1:4" ht="26.25" x14ac:dyDescent="0.25">
      <c r="A36" s="32">
        <v>7</v>
      </c>
      <c r="B36" s="33" t="s">
        <v>56</v>
      </c>
      <c r="C36" s="34" t="s">
        <v>16</v>
      </c>
      <c r="D36" s="31">
        <v>80008.27</v>
      </c>
    </row>
    <row r="37" spans="1:4" ht="26.25" x14ac:dyDescent="0.25">
      <c r="A37" s="32">
        <v>8</v>
      </c>
      <c r="B37" s="33" t="s">
        <v>57</v>
      </c>
      <c r="C37" s="34" t="s">
        <v>16</v>
      </c>
      <c r="D37" s="31">
        <v>1291962.2</v>
      </c>
    </row>
    <row r="38" spans="1:4" x14ac:dyDescent="0.25">
      <c r="A38" s="32"/>
      <c r="B38" s="37" t="s">
        <v>58</v>
      </c>
      <c r="C38" s="38" t="s">
        <v>16</v>
      </c>
      <c r="D38" s="39">
        <v>1766138.39</v>
      </c>
    </row>
    <row r="39" spans="1:4" x14ac:dyDescent="0.25">
      <c r="A39" s="32"/>
      <c r="B39" s="33" t="s">
        <v>59</v>
      </c>
      <c r="C39" s="34"/>
      <c r="D39" s="31">
        <v>345130.16</v>
      </c>
    </row>
    <row r="40" spans="1:4" ht="15.75" thickBot="1" x14ac:dyDescent="0.3">
      <c r="A40" s="40"/>
      <c r="B40" s="41" t="s">
        <v>60</v>
      </c>
      <c r="C40" s="42"/>
      <c r="D40" s="39">
        <v>2111268.5499999998</v>
      </c>
    </row>
    <row r="41" spans="1:4" x14ac:dyDescent="0.25">
      <c r="A41" s="43" t="s">
        <v>61</v>
      </c>
      <c r="B41" s="44"/>
      <c r="C41" s="44"/>
      <c r="D41" s="45"/>
    </row>
    <row r="42" spans="1:4" x14ac:dyDescent="0.25">
      <c r="A42" s="46">
        <v>1</v>
      </c>
      <c r="B42" s="47" t="s">
        <v>62</v>
      </c>
      <c r="C42" s="48" t="s">
        <v>16</v>
      </c>
      <c r="D42" s="49">
        <v>60372.679216090764</v>
      </c>
    </row>
    <row r="43" spans="1:4" x14ac:dyDescent="0.25">
      <c r="A43" s="50">
        <f>A42+1</f>
        <v>2</v>
      </c>
      <c r="B43" s="47" t="s">
        <v>63</v>
      </c>
      <c r="C43" s="48" t="s">
        <v>16</v>
      </c>
      <c r="D43" s="49">
        <v>1800</v>
      </c>
    </row>
    <row r="44" spans="1:4" x14ac:dyDescent="0.25">
      <c r="A44" s="50">
        <f t="shared" ref="A44:A65" si="0">A43+1</f>
        <v>3</v>
      </c>
      <c r="B44" s="47" t="s">
        <v>64</v>
      </c>
      <c r="C44" s="48" t="s">
        <v>16</v>
      </c>
      <c r="D44" s="49">
        <v>7000</v>
      </c>
    </row>
    <row r="45" spans="1:4" x14ac:dyDescent="0.25">
      <c r="A45" s="50">
        <f t="shared" si="0"/>
        <v>4</v>
      </c>
      <c r="B45" s="47" t="s">
        <v>65</v>
      </c>
      <c r="C45" s="48" t="s">
        <v>16</v>
      </c>
      <c r="D45" s="49">
        <v>3263.84</v>
      </c>
    </row>
    <row r="46" spans="1:4" x14ac:dyDescent="0.25">
      <c r="A46" s="50">
        <f t="shared" si="0"/>
        <v>5</v>
      </c>
      <c r="B46" s="47" t="s">
        <v>66</v>
      </c>
      <c r="C46" s="48" t="s">
        <v>16</v>
      </c>
      <c r="D46" s="49">
        <v>10174.799999999999</v>
      </c>
    </row>
    <row r="47" spans="1:4" x14ac:dyDescent="0.25">
      <c r="A47" s="50">
        <f t="shared" si="0"/>
        <v>6</v>
      </c>
      <c r="B47" s="47" t="s">
        <v>67</v>
      </c>
      <c r="C47" s="48" t="s">
        <v>16</v>
      </c>
      <c r="D47" s="49">
        <v>10702.5</v>
      </c>
    </row>
    <row r="48" spans="1:4" x14ac:dyDescent="0.25">
      <c r="A48" s="50">
        <f t="shared" si="0"/>
        <v>7</v>
      </c>
      <c r="B48" s="47" t="s">
        <v>68</v>
      </c>
      <c r="C48" s="48" t="s">
        <v>16</v>
      </c>
      <c r="D48" s="49">
        <v>13131.27</v>
      </c>
    </row>
    <row r="49" spans="1:4" x14ac:dyDescent="0.25">
      <c r="A49" s="50">
        <f t="shared" si="0"/>
        <v>8</v>
      </c>
      <c r="B49" s="47" t="s">
        <v>69</v>
      </c>
      <c r="C49" s="48" t="s">
        <v>16</v>
      </c>
      <c r="D49" s="49">
        <v>24744.720000000001</v>
      </c>
    </row>
    <row r="50" spans="1:4" ht="26.25" x14ac:dyDescent="0.25">
      <c r="A50" s="50">
        <f t="shared" si="0"/>
        <v>9</v>
      </c>
      <c r="B50" s="47" t="s">
        <v>70</v>
      </c>
      <c r="C50" s="48" t="s">
        <v>16</v>
      </c>
      <c r="D50" s="49">
        <f>7221.07</f>
        <v>7221.07</v>
      </c>
    </row>
    <row r="51" spans="1:4" x14ac:dyDescent="0.25">
      <c r="A51" s="50">
        <f t="shared" si="0"/>
        <v>10</v>
      </c>
      <c r="B51" s="47" t="s">
        <v>71</v>
      </c>
      <c r="C51" s="48" t="s">
        <v>16</v>
      </c>
      <c r="D51" s="49">
        <f>264+153.6+44.77</f>
        <v>462.37</v>
      </c>
    </row>
    <row r="52" spans="1:4" ht="25.5" x14ac:dyDescent="0.25">
      <c r="A52" s="50">
        <f t="shared" si="0"/>
        <v>11</v>
      </c>
      <c r="B52" s="51" t="s">
        <v>72</v>
      </c>
      <c r="C52" s="48" t="s">
        <v>16</v>
      </c>
      <c r="D52" s="49">
        <v>4000</v>
      </c>
    </row>
    <row r="53" spans="1:4" x14ac:dyDescent="0.25">
      <c r="A53" s="50">
        <f t="shared" si="0"/>
        <v>12</v>
      </c>
      <c r="B53" s="47" t="s">
        <v>73</v>
      </c>
      <c r="C53" s="48" t="s">
        <v>16</v>
      </c>
      <c r="D53" s="49">
        <v>50007.6</v>
      </c>
    </row>
    <row r="54" spans="1:4" ht="25.5" x14ac:dyDescent="0.25">
      <c r="A54" s="50">
        <f t="shared" si="0"/>
        <v>13</v>
      </c>
      <c r="B54" s="51" t="s">
        <v>74</v>
      </c>
      <c r="C54" s="48" t="s">
        <v>16</v>
      </c>
      <c r="D54" s="52">
        <v>33849.39</v>
      </c>
    </row>
    <row r="55" spans="1:4" ht="25.5" x14ac:dyDescent="0.25">
      <c r="A55" s="50">
        <f t="shared" si="0"/>
        <v>14</v>
      </c>
      <c r="B55" s="51" t="s">
        <v>72</v>
      </c>
      <c r="C55" s="48" t="s">
        <v>16</v>
      </c>
      <c r="D55" s="52">
        <v>1000</v>
      </c>
    </row>
    <row r="56" spans="1:4" x14ac:dyDescent="0.25">
      <c r="A56" s="50">
        <f t="shared" si="0"/>
        <v>15</v>
      </c>
      <c r="B56" s="51" t="s">
        <v>75</v>
      </c>
      <c r="C56" s="48" t="s">
        <v>16</v>
      </c>
      <c r="D56" s="52">
        <v>173230</v>
      </c>
    </row>
    <row r="57" spans="1:4" x14ac:dyDescent="0.25">
      <c r="A57" s="50">
        <f t="shared" si="0"/>
        <v>16</v>
      </c>
      <c r="B57" s="51" t="s">
        <v>76</v>
      </c>
      <c r="C57" s="48" t="s">
        <v>16</v>
      </c>
      <c r="D57" s="53">
        <v>14339.4</v>
      </c>
    </row>
    <row r="58" spans="1:4" ht="25.5" x14ac:dyDescent="0.25">
      <c r="A58" s="50">
        <f t="shared" si="0"/>
        <v>17</v>
      </c>
      <c r="B58" s="51" t="s">
        <v>72</v>
      </c>
      <c r="C58" s="48" t="s">
        <v>16</v>
      </c>
      <c r="D58" s="52">
        <v>1000</v>
      </c>
    </row>
    <row r="59" spans="1:4" x14ac:dyDescent="0.25">
      <c r="A59" s="50">
        <f t="shared" si="0"/>
        <v>18</v>
      </c>
      <c r="B59" s="51" t="s">
        <v>77</v>
      </c>
      <c r="C59" s="48" t="s">
        <v>16</v>
      </c>
      <c r="D59" s="52">
        <v>32730.45</v>
      </c>
    </row>
    <row r="60" spans="1:4" ht="25.5" x14ac:dyDescent="0.25">
      <c r="A60" s="50">
        <f t="shared" si="0"/>
        <v>19</v>
      </c>
      <c r="B60" s="51" t="s">
        <v>78</v>
      </c>
      <c r="C60" s="48" t="s">
        <v>16</v>
      </c>
      <c r="D60" s="52">
        <v>13166.66</v>
      </c>
    </row>
    <row r="61" spans="1:4" ht="25.5" x14ac:dyDescent="0.25">
      <c r="A61" s="50">
        <f t="shared" si="0"/>
        <v>20</v>
      </c>
      <c r="B61" s="51" t="s">
        <v>72</v>
      </c>
      <c r="C61" s="48" t="s">
        <v>16</v>
      </c>
      <c r="D61" s="52">
        <v>1000</v>
      </c>
    </row>
    <row r="62" spans="1:4" x14ac:dyDescent="0.25">
      <c r="A62" s="50">
        <f t="shared" si="0"/>
        <v>21</v>
      </c>
      <c r="B62" s="51" t="s">
        <v>79</v>
      </c>
      <c r="C62" s="48" t="s">
        <v>16</v>
      </c>
      <c r="D62" s="52">
        <v>6600</v>
      </c>
    </row>
    <row r="63" spans="1:4" ht="25.5" x14ac:dyDescent="0.25">
      <c r="A63" s="50">
        <f t="shared" si="0"/>
        <v>22</v>
      </c>
      <c r="B63" s="51" t="s">
        <v>80</v>
      </c>
      <c r="C63" s="48" t="s">
        <v>16</v>
      </c>
      <c r="D63" s="52">
        <v>195447.97</v>
      </c>
    </row>
    <row r="64" spans="1:4" x14ac:dyDescent="0.25">
      <c r="A64" s="50">
        <f t="shared" si="0"/>
        <v>23</v>
      </c>
      <c r="B64" s="51" t="s">
        <v>81</v>
      </c>
      <c r="C64" s="48" t="s">
        <v>16</v>
      </c>
      <c r="D64" s="52">
        <v>14871.71</v>
      </c>
    </row>
    <row r="65" spans="1:4" ht="25.5" x14ac:dyDescent="0.25">
      <c r="A65" s="50">
        <f t="shared" si="0"/>
        <v>24</v>
      </c>
      <c r="B65" s="51" t="s">
        <v>72</v>
      </c>
      <c r="C65" s="48" t="s">
        <v>16</v>
      </c>
      <c r="D65" s="52">
        <v>1000</v>
      </c>
    </row>
    <row r="66" spans="1:4" x14ac:dyDescent="0.25">
      <c r="A66" s="50"/>
      <c r="B66" s="54"/>
      <c r="C66" s="55"/>
      <c r="D66" s="56"/>
    </row>
    <row r="67" spans="1:4" ht="15.75" thickBot="1" x14ac:dyDescent="0.3">
      <c r="A67" s="57"/>
      <c r="B67" s="58" t="s">
        <v>82</v>
      </c>
      <c r="C67" s="59"/>
      <c r="D67" s="60">
        <f>SUM(D42:D66)</f>
        <v>681116.42921609071</v>
      </c>
    </row>
    <row r="68" spans="1:4" ht="15.75" thickBot="1" x14ac:dyDescent="0.3">
      <c r="A68" s="61" t="s">
        <v>83</v>
      </c>
      <c r="B68" s="62"/>
      <c r="C68" s="62"/>
      <c r="D68" s="63"/>
    </row>
    <row r="69" spans="1:4" ht="15.75" thickBot="1" x14ac:dyDescent="0.3">
      <c r="A69" s="64" t="s">
        <v>84</v>
      </c>
      <c r="B69" s="65" t="s">
        <v>85</v>
      </c>
      <c r="C69" s="66" t="s">
        <v>86</v>
      </c>
      <c r="D69" s="67"/>
    </row>
    <row r="70" spans="1:4" ht="15.75" thickBot="1" x14ac:dyDescent="0.3">
      <c r="A70" s="64" t="s">
        <v>87</v>
      </c>
      <c r="B70" s="65" t="s">
        <v>88</v>
      </c>
      <c r="C70" s="66" t="s">
        <v>86</v>
      </c>
      <c r="D70" s="67"/>
    </row>
    <row r="71" spans="1:4" ht="15.75" thickBot="1" x14ac:dyDescent="0.3">
      <c r="A71" s="64" t="s">
        <v>89</v>
      </c>
      <c r="B71" s="65" t="s">
        <v>90</v>
      </c>
      <c r="C71" s="66" t="s">
        <v>86</v>
      </c>
      <c r="D71" s="67"/>
    </row>
    <row r="72" spans="1:4" ht="15.75" thickBot="1" x14ac:dyDescent="0.3">
      <c r="A72" s="64" t="s">
        <v>91</v>
      </c>
      <c r="B72" s="65" t="s">
        <v>92</v>
      </c>
      <c r="C72" s="66" t="s">
        <v>16</v>
      </c>
      <c r="D72" s="67"/>
    </row>
    <row r="73" spans="1:4" ht="15.75" thickBot="1" x14ac:dyDescent="0.3">
      <c r="A73" s="61" t="s">
        <v>93</v>
      </c>
      <c r="B73" s="62"/>
      <c r="C73" s="62"/>
      <c r="D73" s="63"/>
    </row>
    <row r="74" spans="1:4" ht="26.25" thickBot="1" x14ac:dyDescent="0.3">
      <c r="A74" s="64" t="s">
        <v>94</v>
      </c>
      <c r="B74" s="65" t="s">
        <v>95</v>
      </c>
      <c r="C74" s="66" t="s">
        <v>16</v>
      </c>
      <c r="D74" s="67">
        <v>1296391.23</v>
      </c>
    </row>
    <row r="75" spans="1:4" ht="15.75" thickBot="1" x14ac:dyDescent="0.3">
      <c r="A75" s="64" t="s">
        <v>96</v>
      </c>
      <c r="B75" s="68" t="s">
        <v>97</v>
      </c>
      <c r="C75" s="66" t="s">
        <v>16</v>
      </c>
      <c r="D75" s="67"/>
    </row>
    <row r="76" spans="1:4" ht="15.75" thickBot="1" x14ac:dyDescent="0.3">
      <c r="A76" s="64" t="s">
        <v>98</v>
      </c>
      <c r="B76" s="68" t="s">
        <v>99</v>
      </c>
      <c r="C76" s="66" t="s">
        <v>16</v>
      </c>
      <c r="D76" s="67">
        <v>1296391.23</v>
      </c>
    </row>
    <row r="77" spans="1:4" ht="26.25" thickBot="1" x14ac:dyDescent="0.3">
      <c r="A77" s="64" t="s">
        <v>100</v>
      </c>
      <c r="B77" s="65" t="s">
        <v>101</v>
      </c>
      <c r="C77" s="66" t="s">
        <v>16</v>
      </c>
      <c r="D77" s="67">
        <v>722792.12</v>
      </c>
    </row>
    <row r="78" spans="1:4" ht="15.75" thickBot="1" x14ac:dyDescent="0.3">
      <c r="A78" s="64" t="s">
        <v>102</v>
      </c>
      <c r="B78" s="68" t="s">
        <v>97</v>
      </c>
      <c r="C78" s="66" t="s">
        <v>16</v>
      </c>
      <c r="D78" s="67"/>
    </row>
    <row r="79" spans="1:4" ht="15.75" thickBot="1" x14ac:dyDescent="0.3">
      <c r="A79" s="64" t="s">
        <v>103</v>
      </c>
      <c r="B79" s="68" t="s">
        <v>99</v>
      </c>
      <c r="C79" s="66" t="s">
        <v>16</v>
      </c>
      <c r="D79" s="67">
        <v>722792.12</v>
      </c>
    </row>
    <row r="80" spans="1:4" ht="15.75" thickBot="1" x14ac:dyDescent="0.3">
      <c r="A80" s="61" t="s">
        <v>104</v>
      </c>
      <c r="B80" s="62"/>
      <c r="C80" s="62"/>
      <c r="D80" s="63"/>
    </row>
    <row r="81" spans="1:4" ht="15.75" thickBot="1" x14ac:dyDescent="0.3">
      <c r="A81" s="64" t="s">
        <v>105</v>
      </c>
      <c r="B81" s="65" t="s">
        <v>106</v>
      </c>
      <c r="C81" s="66" t="s">
        <v>8</v>
      </c>
      <c r="D81" s="67" t="s">
        <v>107</v>
      </c>
    </row>
    <row r="82" spans="1:4" ht="15.75" thickBot="1" x14ac:dyDescent="0.3">
      <c r="A82" s="64" t="s">
        <v>108</v>
      </c>
      <c r="B82" s="65" t="s">
        <v>109</v>
      </c>
      <c r="C82" s="66" t="s">
        <v>8</v>
      </c>
      <c r="D82" s="67" t="s">
        <v>110</v>
      </c>
    </row>
    <row r="83" spans="1:4" ht="15.75" thickBot="1" x14ac:dyDescent="0.3">
      <c r="A83" s="64" t="s">
        <v>111</v>
      </c>
      <c r="B83" s="65" t="s">
        <v>112</v>
      </c>
      <c r="C83" s="66" t="s">
        <v>113</v>
      </c>
      <c r="D83" s="67">
        <v>3566.8467740000001</v>
      </c>
    </row>
    <row r="84" spans="1:4" ht="15.75" thickBot="1" x14ac:dyDescent="0.3">
      <c r="A84" s="64" t="s">
        <v>114</v>
      </c>
      <c r="B84" s="65" t="s">
        <v>115</v>
      </c>
      <c r="C84" s="66" t="s">
        <v>16</v>
      </c>
      <c r="D84" s="67">
        <v>301663.05</v>
      </c>
    </row>
    <row r="85" spans="1:4" ht="15.75" thickBot="1" x14ac:dyDescent="0.3">
      <c r="A85" s="64" t="s">
        <v>116</v>
      </c>
      <c r="B85" s="65" t="s">
        <v>117</v>
      </c>
      <c r="C85" s="66" t="s">
        <v>16</v>
      </c>
      <c r="D85" s="67">
        <v>358058.29</v>
      </c>
    </row>
    <row r="86" spans="1:4" ht="15.75" thickBot="1" x14ac:dyDescent="0.3">
      <c r="A86" s="64" t="s">
        <v>118</v>
      </c>
      <c r="B86" s="65" t="s">
        <v>119</v>
      </c>
      <c r="C86" s="66" t="s">
        <v>16</v>
      </c>
      <c r="D86" s="67">
        <v>97136.34</v>
      </c>
    </row>
    <row r="87" spans="1:4" ht="15.75" thickBot="1" x14ac:dyDescent="0.3">
      <c r="A87" s="64" t="s">
        <v>120</v>
      </c>
      <c r="B87" s="65" t="s">
        <v>121</v>
      </c>
      <c r="C87" s="66" t="s">
        <v>16</v>
      </c>
      <c r="D87" s="67">
        <v>301663.05</v>
      </c>
    </row>
    <row r="88" spans="1:4" ht="15.75" thickBot="1" x14ac:dyDescent="0.3">
      <c r="A88" s="64" t="s">
        <v>122</v>
      </c>
      <c r="B88" s="65" t="s">
        <v>123</v>
      </c>
      <c r="C88" s="66" t="s">
        <v>16</v>
      </c>
      <c r="D88" s="67">
        <v>301663.05</v>
      </c>
    </row>
    <row r="89" spans="1:4" ht="26.25" thickBot="1" x14ac:dyDescent="0.3">
      <c r="A89" s="64" t="s">
        <v>124</v>
      </c>
      <c r="B89" s="65" t="s">
        <v>125</v>
      </c>
      <c r="C89" s="66" t="s">
        <v>16</v>
      </c>
      <c r="D89" s="67">
        <v>0</v>
      </c>
    </row>
    <row r="90" spans="1:4" ht="26.25" thickBot="1" x14ac:dyDescent="0.3">
      <c r="A90" s="64" t="s">
        <v>126</v>
      </c>
      <c r="B90" s="65" t="s">
        <v>127</v>
      </c>
      <c r="C90" s="66" t="s">
        <v>16</v>
      </c>
      <c r="D90" s="67"/>
    </row>
    <row r="91" spans="1:4" ht="26.25" thickBot="1" x14ac:dyDescent="0.3">
      <c r="A91" s="64" t="s">
        <v>105</v>
      </c>
      <c r="B91" s="65" t="s">
        <v>106</v>
      </c>
      <c r="C91" s="66" t="s">
        <v>8</v>
      </c>
      <c r="D91" s="67" t="s">
        <v>128</v>
      </c>
    </row>
    <row r="92" spans="1:4" ht="15.75" thickBot="1" x14ac:dyDescent="0.3">
      <c r="A92" s="64" t="s">
        <v>108</v>
      </c>
      <c r="B92" s="65" t="s">
        <v>109</v>
      </c>
      <c r="C92" s="66" t="s">
        <v>8</v>
      </c>
      <c r="D92" s="67" t="s">
        <v>110</v>
      </c>
    </row>
    <row r="93" spans="1:4" ht="15.75" thickBot="1" x14ac:dyDescent="0.3">
      <c r="A93" s="64" t="s">
        <v>111</v>
      </c>
      <c r="B93" s="65" t="s">
        <v>112</v>
      </c>
      <c r="C93" s="66" t="s">
        <v>113</v>
      </c>
      <c r="D93" s="67">
        <v>8426.3568400000004</v>
      </c>
    </row>
    <row r="94" spans="1:4" ht="15.75" thickBot="1" x14ac:dyDescent="0.3">
      <c r="A94" s="64" t="s">
        <v>114</v>
      </c>
      <c r="B94" s="65" t="s">
        <v>115</v>
      </c>
      <c r="C94" s="66" t="s">
        <v>16</v>
      </c>
      <c r="D94" s="67">
        <v>99718.3</v>
      </c>
    </row>
    <row r="95" spans="1:4" ht="15.75" thickBot="1" x14ac:dyDescent="0.3">
      <c r="A95" s="64" t="s">
        <v>116</v>
      </c>
      <c r="B95" s="65" t="s">
        <v>117</v>
      </c>
      <c r="C95" s="66" t="s">
        <v>16</v>
      </c>
      <c r="D95" s="67">
        <v>108674.57</v>
      </c>
    </row>
    <row r="96" spans="1:4" ht="15.75" thickBot="1" x14ac:dyDescent="0.3">
      <c r="A96" s="64" t="s">
        <v>118</v>
      </c>
      <c r="B96" s="65" t="s">
        <v>119</v>
      </c>
      <c r="C96" s="66" t="s">
        <v>16</v>
      </c>
      <c r="D96" s="67">
        <v>33044.28</v>
      </c>
    </row>
    <row r="97" spans="1:4" ht="15.75" thickBot="1" x14ac:dyDescent="0.3">
      <c r="A97" s="64" t="s">
        <v>120</v>
      </c>
      <c r="B97" s="65" t="s">
        <v>121</v>
      </c>
      <c r="C97" s="66" t="s">
        <v>16</v>
      </c>
      <c r="D97" s="67">
        <v>99718.3</v>
      </c>
    </row>
    <row r="98" spans="1:4" ht="15.75" thickBot="1" x14ac:dyDescent="0.3">
      <c r="A98" s="64" t="s">
        <v>122</v>
      </c>
      <c r="B98" s="65" t="s">
        <v>123</v>
      </c>
      <c r="C98" s="66" t="s">
        <v>16</v>
      </c>
      <c r="D98" s="67">
        <v>108674.57</v>
      </c>
    </row>
    <row r="99" spans="1:4" ht="26.25" thickBot="1" x14ac:dyDescent="0.3">
      <c r="A99" s="64" t="s">
        <v>124</v>
      </c>
      <c r="B99" s="65" t="s">
        <v>125</v>
      </c>
      <c r="C99" s="66" t="s">
        <v>16</v>
      </c>
      <c r="D99" s="67">
        <v>10337.48</v>
      </c>
    </row>
    <row r="100" spans="1:4" ht="26.25" thickBot="1" x14ac:dyDescent="0.3">
      <c r="A100" s="64" t="s">
        <v>126</v>
      </c>
      <c r="B100" s="65" t="s">
        <v>127</v>
      </c>
      <c r="C100" s="66" t="s">
        <v>16</v>
      </c>
      <c r="D100" s="67"/>
    </row>
    <row r="101" spans="1:4" ht="26.25" thickBot="1" x14ac:dyDescent="0.3">
      <c r="A101" s="64" t="s">
        <v>105</v>
      </c>
      <c r="B101" s="65" t="s">
        <v>106</v>
      </c>
      <c r="C101" s="66" t="s">
        <v>8</v>
      </c>
      <c r="D101" s="67" t="s">
        <v>129</v>
      </c>
    </row>
    <row r="102" spans="1:4" ht="15.75" thickBot="1" x14ac:dyDescent="0.3">
      <c r="A102" s="64" t="s">
        <v>108</v>
      </c>
      <c r="B102" s="65" t="s">
        <v>109</v>
      </c>
      <c r="C102" s="66" t="s">
        <v>8</v>
      </c>
      <c r="D102" s="67" t="s">
        <v>130</v>
      </c>
    </row>
    <row r="103" spans="1:4" ht="15.75" thickBot="1" x14ac:dyDescent="0.3">
      <c r="A103" s="64" t="s">
        <v>111</v>
      </c>
      <c r="B103" s="65" t="s">
        <v>112</v>
      </c>
      <c r="C103" s="66" t="s">
        <v>113</v>
      </c>
      <c r="D103" s="67">
        <v>204745.78436399999</v>
      </c>
    </row>
    <row r="104" spans="1:4" ht="15.75" thickBot="1" x14ac:dyDescent="0.3">
      <c r="A104" s="64" t="s">
        <v>114</v>
      </c>
      <c r="B104" s="65" t="s">
        <v>115</v>
      </c>
      <c r="C104" s="66" t="s">
        <v>16</v>
      </c>
      <c r="D104" s="67">
        <v>374643.85</v>
      </c>
    </row>
    <row r="105" spans="1:4" ht="15.75" thickBot="1" x14ac:dyDescent="0.3">
      <c r="A105" s="64" t="s">
        <v>116</v>
      </c>
      <c r="B105" s="65" t="s">
        <v>117</v>
      </c>
      <c r="C105" s="66" t="s">
        <v>16</v>
      </c>
      <c r="D105" s="67">
        <v>482446.5</v>
      </c>
    </row>
    <row r="106" spans="1:4" ht="15.75" thickBot="1" x14ac:dyDescent="0.3">
      <c r="A106" s="64" t="s">
        <v>118</v>
      </c>
      <c r="B106" s="65" t="s">
        <v>119</v>
      </c>
      <c r="C106" s="66" t="s">
        <v>16</v>
      </c>
      <c r="D106" s="67">
        <v>97843.59</v>
      </c>
    </row>
    <row r="107" spans="1:4" ht="15.75" thickBot="1" x14ac:dyDescent="0.3">
      <c r="A107" s="64" t="s">
        <v>120</v>
      </c>
      <c r="B107" s="65" t="s">
        <v>121</v>
      </c>
      <c r="C107" s="66" t="s">
        <v>16</v>
      </c>
      <c r="D107" s="67">
        <v>374643.85</v>
      </c>
    </row>
    <row r="108" spans="1:4" ht="15.75" thickBot="1" x14ac:dyDescent="0.3">
      <c r="A108" s="64" t="s">
        <v>122</v>
      </c>
      <c r="B108" s="65" t="s">
        <v>123</v>
      </c>
      <c r="C108" s="66" t="s">
        <v>16</v>
      </c>
      <c r="D108" s="67">
        <v>374643.85</v>
      </c>
    </row>
    <row r="109" spans="1:4" ht="26.25" thickBot="1" x14ac:dyDescent="0.3">
      <c r="A109" s="64" t="s">
        <v>124</v>
      </c>
      <c r="B109" s="65" t="s">
        <v>125</v>
      </c>
      <c r="C109" s="66" t="s">
        <v>16</v>
      </c>
      <c r="D109" s="67">
        <v>0</v>
      </c>
    </row>
    <row r="110" spans="1:4" ht="26.25" thickBot="1" x14ac:dyDescent="0.3">
      <c r="A110" s="64" t="s">
        <v>126</v>
      </c>
      <c r="B110" s="65" t="s">
        <v>127</v>
      </c>
      <c r="C110" s="66" t="s">
        <v>16</v>
      </c>
      <c r="D110" s="67"/>
    </row>
    <row r="111" spans="1:4" ht="15.75" thickBot="1" x14ac:dyDescent="0.3">
      <c r="A111" s="64" t="s">
        <v>105</v>
      </c>
      <c r="B111" s="65" t="s">
        <v>106</v>
      </c>
      <c r="C111" s="66" t="s">
        <v>8</v>
      </c>
      <c r="D111" s="67" t="s">
        <v>131</v>
      </c>
    </row>
    <row r="112" spans="1:4" ht="15.75" thickBot="1" x14ac:dyDescent="0.3">
      <c r="A112" s="64" t="s">
        <v>108</v>
      </c>
      <c r="B112" s="65" t="s">
        <v>109</v>
      </c>
      <c r="C112" s="66" t="s">
        <v>8</v>
      </c>
      <c r="D112" s="67" t="s">
        <v>110</v>
      </c>
    </row>
    <row r="113" spans="1:4" ht="15.75" thickBot="1" x14ac:dyDescent="0.3">
      <c r="A113" s="64" t="s">
        <v>111</v>
      </c>
      <c r="B113" s="65" t="s">
        <v>112</v>
      </c>
      <c r="C113" s="66" t="s">
        <v>113</v>
      </c>
      <c r="D113" s="67">
        <v>4168.3075900000003</v>
      </c>
    </row>
    <row r="114" spans="1:4" ht="15.75" thickBot="1" x14ac:dyDescent="0.3">
      <c r="A114" s="64" t="s">
        <v>114</v>
      </c>
      <c r="B114" s="65" t="s">
        <v>115</v>
      </c>
      <c r="C114" s="66" t="s">
        <v>16</v>
      </c>
      <c r="D114" s="67">
        <v>46595.9</v>
      </c>
    </row>
    <row r="115" spans="1:4" ht="15.75" thickBot="1" x14ac:dyDescent="0.3">
      <c r="A115" s="64" t="s">
        <v>116</v>
      </c>
      <c r="B115" s="65" t="s">
        <v>117</v>
      </c>
      <c r="C115" s="66" t="s">
        <v>16</v>
      </c>
      <c r="D115" s="67">
        <v>54400.51</v>
      </c>
    </row>
    <row r="116" spans="1:4" ht="15.75" thickBot="1" x14ac:dyDescent="0.3">
      <c r="A116" s="64" t="s">
        <v>118</v>
      </c>
      <c r="B116" s="65" t="s">
        <v>119</v>
      </c>
      <c r="C116" s="66" t="s">
        <v>16</v>
      </c>
      <c r="D116" s="67">
        <v>16604.240000000002</v>
      </c>
    </row>
    <row r="117" spans="1:4" ht="15.75" thickBot="1" x14ac:dyDescent="0.3">
      <c r="A117" s="64" t="s">
        <v>120</v>
      </c>
      <c r="B117" s="65" t="s">
        <v>121</v>
      </c>
      <c r="C117" s="66" t="s">
        <v>16</v>
      </c>
      <c r="D117" s="67">
        <v>46595.9</v>
      </c>
    </row>
    <row r="118" spans="1:4" ht="15.75" thickBot="1" x14ac:dyDescent="0.3">
      <c r="A118" s="64" t="s">
        <v>122</v>
      </c>
      <c r="B118" s="65" t="s">
        <v>123</v>
      </c>
      <c r="C118" s="66" t="s">
        <v>16</v>
      </c>
      <c r="D118" s="67">
        <v>54400.51</v>
      </c>
    </row>
    <row r="119" spans="1:4" ht="26.25" thickBot="1" x14ac:dyDescent="0.3">
      <c r="A119" s="64" t="s">
        <v>124</v>
      </c>
      <c r="B119" s="65" t="s">
        <v>125</v>
      </c>
      <c r="C119" s="66" t="s">
        <v>16</v>
      </c>
      <c r="D119" s="67">
        <v>4826.99</v>
      </c>
    </row>
    <row r="120" spans="1:4" ht="26.25" thickBot="1" x14ac:dyDescent="0.3">
      <c r="A120" s="64" t="s">
        <v>126</v>
      </c>
      <c r="B120" s="65" t="s">
        <v>127</v>
      </c>
      <c r="C120" s="66" t="s">
        <v>16</v>
      </c>
      <c r="D120" s="67"/>
    </row>
    <row r="121" spans="1:4" ht="15.75" thickBot="1" x14ac:dyDescent="0.3">
      <c r="A121" s="64" t="s">
        <v>105</v>
      </c>
      <c r="B121" s="65" t="s">
        <v>106</v>
      </c>
      <c r="C121" s="66" t="s">
        <v>8</v>
      </c>
      <c r="D121" s="67" t="s">
        <v>132</v>
      </c>
    </row>
    <row r="122" spans="1:4" ht="15.75" thickBot="1" x14ac:dyDescent="0.3">
      <c r="A122" s="64" t="s">
        <v>108</v>
      </c>
      <c r="B122" s="65" t="s">
        <v>109</v>
      </c>
      <c r="C122" s="66" t="s">
        <v>8</v>
      </c>
      <c r="D122" s="67" t="s">
        <v>133</v>
      </c>
    </row>
    <row r="123" spans="1:4" ht="15.75" thickBot="1" x14ac:dyDescent="0.3">
      <c r="A123" s="64" t="s">
        <v>111</v>
      </c>
      <c r="B123" s="65" t="s">
        <v>112</v>
      </c>
      <c r="C123" s="66" t="s">
        <v>113</v>
      </c>
      <c r="D123" s="67">
        <v>1336.37</v>
      </c>
    </row>
    <row r="124" spans="1:4" ht="15.75" thickBot="1" x14ac:dyDescent="0.3">
      <c r="A124" s="64" t="s">
        <v>114</v>
      </c>
      <c r="B124" s="65" t="s">
        <v>115</v>
      </c>
      <c r="C124" s="66" t="s">
        <v>16</v>
      </c>
      <c r="D124" s="67">
        <v>1404017.14</v>
      </c>
    </row>
    <row r="125" spans="1:4" ht="15.75" thickBot="1" x14ac:dyDescent="0.3">
      <c r="A125" s="64" t="s">
        <v>116</v>
      </c>
      <c r="B125" s="65" t="s">
        <v>117</v>
      </c>
      <c r="C125" s="66" t="s">
        <v>16</v>
      </c>
      <c r="D125" s="67">
        <v>1796657.48</v>
      </c>
    </row>
    <row r="126" spans="1:4" ht="15.75" thickBot="1" x14ac:dyDescent="0.3">
      <c r="A126" s="64" t="s">
        <v>118</v>
      </c>
      <c r="B126" s="65" t="s">
        <v>119</v>
      </c>
      <c r="C126" s="66" t="s">
        <v>16</v>
      </c>
      <c r="D126" s="67">
        <v>478163.67</v>
      </c>
    </row>
    <row r="127" spans="1:4" ht="15.75" thickBot="1" x14ac:dyDescent="0.3">
      <c r="A127" s="64" t="s">
        <v>120</v>
      </c>
      <c r="B127" s="65" t="s">
        <v>121</v>
      </c>
      <c r="C127" s="66" t="s">
        <v>16</v>
      </c>
      <c r="D127" s="67">
        <v>1404017.14</v>
      </c>
    </row>
    <row r="128" spans="1:4" ht="15.75" thickBot="1" x14ac:dyDescent="0.3">
      <c r="A128" s="64" t="s">
        <v>122</v>
      </c>
      <c r="B128" s="65" t="s">
        <v>123</v>
      </c>
      <c r="C128" s="66" t="s">
        <v>16</v>
      </c>
      <c r="D128" s="67">
        <v>1404017.14</v>
      </c>
    </row>
    <row r="129" spans="1:4" ht="26.25" thickBot="1" x14ac:dyDescent="0.3">
      <c r="A129" s="64" t="s">
        <v>124</v>
      </c>
      <c r="B129" s="65" t="s">
        <v>125</v>
      </c>
      <c r="C129" s="66" t="s">
        <v>16</v>
      </c>
      <c r="D129" s="67">
        <v>0</v>
      </c>
    </row>
    <row r="130" spans="1:4" ht="26.25" thickBot="1" x14ac:dyDescent="0.3">
      <c r="A130" s="64" t="s">
        <v>126</v>
      </c>
      <c r="B130" s="65" t="s">
        <v>127</v>
      </c>
      <c r="C130" s="66" t="s">
        <v>16</v>
      </c>
      <c r="D130" s="67"/>
    </row>
    <row r="131" spans="1:4" ht="15.75" thickBot="1" x14ac:dyDescent="0.3">
      <c r="A131" s="61" t="s">
        <v>134</v>
      </c>
      <c r="B131" s="62"/>
      <c r="C131" s="62"/>
      <c r="D131" s="63"/>
    </row>
    <row r="132" spans="1:4" ht="15.75" thickBot="1" x14ac:dyDescent="0.3">
      <c r="A132" s="64" t="s">
        <v>135</v>
      </c>
      <c r="B132" s="65" t="s">
        <v>85</v>
      </c>
      <c r="C132" s="66" t="s">
        <v>86</v>
      </c>
      <c r="D132" s="67"/>
    </row>
    <row r="133" spans="1:4" ht="15.75" thickBot="1" x14ac:dyDescent="0.3">
      <c r="A133" s="64" t="s">
        <v>136</v>
      </c>
      <c r="B133" s="65" t="s">
        <v>88</v>
      </c>
      <c r="C133" s="66" t="s">
        <v>86</v>
      </c>
      <c r="D133" s="67"/>
    </row>
    <row r="134" spans="1:4" ht="15.75" thickBot="1" x14ac:dyDescent="0.3">
      <c r="A134" s="64" t="s">
        <v>137</v>
      </c>
      <c r="B134" s="65" t="s">
        <v>90</v>
      </c>
      <c r="C134" s="66" t="s">
        <v>8</v>
      </c>
      <c r="D134" s="67"/>
    </row>
    <row r="135" spans="1:4" ht="15.75" thickBot="1" x14ac:dyDescent="0.3">
      <c r="A135" s="64" t="s">
        <v>138</v>
      </c>
      <c r="B135" s="65" t="s">
        <v>92</v>
      </c>
      <c r="C135" s="66" t="s">
        <v>16</v>
      </c>
      <c r="D135" s="67"/>
    </row>
    <row r="136" spans="1:4" ht="15.75" thickBot="1" x14ac:dyDescent="0.3">
      <c r="A136" s="61" t="s">
        <v>139</v>
      </c>
      <c r="B136" s="62"/>
      <c r="C136" s="62"/>
      <c r="D136" s="63"/>
    </row>
    <row r="137" spans="1:4" ht="15.75" thickBot="1" x14ac:dyDescent="0.3">
      <c r="A137" s="64" t="s">
        <v>140</v>
      </c>
      <c r="B137" s="65" t="s">
        <v>141</v>
      </c>
      <c r="C137" s="66" t="s">
        <v>86</v>
      </c>
      <c r="D137" s="67">
        <v>0</v>
      </c>
    </row>
    <row r="138" spans="1:4" ht="15.75" thickBot="1" x14ac:dyDescent="0.3">
      <c r="A138" s="64" t="s">
        <v>142</v>
      </c>
      <c r="B138" s="65" t="s">
        <v>143</v>
      </c>
      <c r="C138" s="66" t="s">
        <v>144</v>
      </c>
      <c r="D138" s="67">
        <v>8</v>
      </c>
    </row>
    <row r="139" spans="1:4" ht="26.25" thickBot="1" x14ac:dyDescent="0.3">
      <c r="A139" s="64" t="s">
        <v>145</v>
      </c>
      <c r="B139" s="65" t="s">
        <v>146</v>
      </c>
      <c r="C139" s="66" t="s">
        <v>16</v>
      </c>
      <c r="D139" s="67">
        <v>593748.44999999995</v>
      </c>
    </row>
  </sheetData>
  <mergeCells count="13">
    <mergeCell ref="A136:D136"/>
    <mergeCell ref="A29:D29"/>
    <mergeCell ref="A41:D41"/>
    <mergeCell ref="A68:D68"/>
    <mergeCell ref="A73:D73"/>
    <mergeCell ref="A80:D80"/>
    <mergeCell ref="A131:D131"/>
    <mergeCell ref="A1:D1"/>
    <mergeCell ref="A2:D2"/>
    <mergeCell ref="A3:D3"/>
    <mergeCell ref="A9:D9"/>
    <mergeCell ref="A27:D27"/>
    <mergeCell ref="A28:D28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Форма 2.8.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Оксана</dc:creator>
  <cp:lastModifiedBy>Оксана</cp:lastModifiedBy>
  <dcterms:created xsi:type="dcterms:W3CDTF">2016-03-29T21:37:48Z</dcterms:created>
  <dcterms:modified xsi:type="dcterms:W3CDTF">2016-03-29T21:38:07Z</dcterms:modified>
</cp:coreProperties>
</file>