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90" yWindow="-30" windowWidth="10395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7" i="8"/>
  <c r="D10"/>
  <c r="A45"/>
  <c r="A46" s="1"/>
  <c r="A47" s="1"/>
  <c r="A48" s="1"/>
  <c r="A49" s="1"/>
  <c r="A50" s="1"/>
  <c r="A44"/>
  <c r="D44"/>
  <c r="D21"/>
  <c r="D39" l="1"/>
  <c r="D41" s="1"/>
  <c r="D18"/>
  <c r="D13"/>
  <c r="D17" l="1"/>
  <c r="D52"/>
  <c r="D25" l="1"/>
</calcChain>
</file>

<file path=xl/sharedStrings.xml><?xml version="1.0" encoding="utf-8"?>
<sst xmlns="http://schemas.openxmlformats.org/spreadsheetml/2006/main" count="925" uniqueCount="486">
  <si>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</si>
  <si>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</si>
  <si>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</si>
  <si>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</si>
  <si>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</si>
  <si>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</si>
  <si>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</si>
  <si>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</si>
  <si>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</si>
  <si>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</si>
  <si>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</si>
  <si>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</si>
  <si>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</si>
  <si>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</si>
  <si>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</si>
  <si>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</si>
  <si>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</si>
  <si>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</si>
  <si>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</si>
  <si>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</si>
  <si>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</si>
  <si>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</si>
  <si>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</si>
  <si>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</si>
  <si>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</si>
  <si>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</si>
  <si>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</si>
  <si>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</si>
  <si>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</si>
  <si>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</si>
  <si>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</si>
  <si>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</si>
  <si>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</si>
  <si>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</si>
  <si>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</si>
  <si>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</si>
  <si>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</si>
  <si>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</si>
  <si>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</si>
  <si>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</si>
  <si>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</si>
  <si>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</si>
  <si>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</si>
  <si>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</si>
  <si>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</si>
  <si>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</si>
  <si>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</si>
  <si>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</si>
  <si>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</si>
  <si>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</si>
  <si>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</si>
  <si>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</si>
  <si>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</si>
  <si>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</si>
  <si>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</si>
  <si>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</si>
  <si>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</si>
  <si>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</si>
  <si>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</si>
  <si>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</si>
  <si>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</si>
  <si>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</si>
  <si>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</si>
  <si>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</si>
  <si>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</si>
  <si>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</si>
  <si>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</si>
  <si>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</si>
  <si>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</si>
  <si>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</si>
  <si>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</si>
  <si>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</si>
  <si>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</si>
  <si>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</si>
  <si>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</si>
  <si>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</si>
  <si>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</si>
  <si>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</si>
  <si>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</si>
  <si>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</si>
  <si>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</si>
  <si>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</si>
  <si>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</si>
  <si>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</si>
  <si>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</si>
  <si>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</si>
  <si>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</si>
  <si>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</si>
  <si>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</si>
  <si>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</si>
  <si>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</si>
  <si>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</si>
  <si>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</si>
  <si>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</si>
  <si>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</si>
  <si>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</si>
  <si>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</si>
  <si>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</si>
  <si>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</si>
  <si>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</si>
  <si>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</si>
  <si>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</si>
  <si>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</si>
  <si>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</si>
  <si>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</si>
  <si>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</si>
  <si>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</si>
  <si>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</si>
  <si>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</si>
  <si>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</si>
  <si>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</si>
  <si>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</si>
  <si>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</si>
  <si>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</si>
  <si>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</si>
  <si>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</si>
  <si>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</si>
  <si>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</si>
  <si>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</si>
  <si>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</si>
  <si>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</si>
  <si>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</si>
  <si>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</si>
  <si>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</si>
  <si>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</si>
  <si>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</si>
  <si>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</si>
  <si>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</si>
  <si>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</si>
  <si>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</si>
  <si>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</si>
  <si>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</si>
  <si>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</si>
  <si>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</si>
  <si>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</si>
  <si>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</si>
  <si>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</si>
  <si>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</si>
  <si>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</si>
  <si>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</si>
  <si>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</si>
  <si>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</si>
  <si>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</si>
  <si>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</si>
  <si>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</si>
  <si>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</si>
  <si>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</si>
  <si>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</si>
  <si>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</si>
  <si>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</si>
  <si>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</si>
  <si>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</si>
  <si>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</si>
  <si>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</si>
  <si>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</si>
  <si>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</si>
  <si>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</si>
  <si>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</si>
  <si>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</si>
  <si>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</si>
  <si>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</si>
  <si>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</si>
  <si>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</si>
  <si>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</si>
  <si>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</si>
  <si>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</si>
  <si>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</si>
  <si>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</si>
  <si>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</si>
  <si>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</si>
  <si>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</si>
  <si>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</si>
  <si>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</si>
  <si>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</si>
  <si>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</si>
  <si>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</si>
  <si>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</si>
  <si>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</si>
  <si>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</si>
  <si>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</si>
  <si>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</si>
  <si>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</si>
  <si>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</si>
  <si>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</si>
  <si>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</si>
  <si>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</si>
  <si>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</si>
  <si>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</si>
  <si>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</si>
  <si>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</si>
  <si>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</si>
  <si>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</si>
  <si>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</si>
  <si>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</si>
  <si>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</si>
  <si>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</si>
  <si>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</si>
  <si>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</si>
  <si>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</si>
  <si>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</si>
  <si>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</si>
  <si>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</si>
  <si>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</si>
  <si>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</si>
  <si>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</si>
  <si>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</si>
  <si>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</si>
  <si>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</si>
  <si>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</si>
  <si>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</si>
  <si>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</si>
  <si>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</si>
  <si>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</si>
  <si>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</si>
  <si>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</si>
  <si>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</si>
  <si>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</si>
  <si>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</si>
  <si>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</si>
  <si>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</si>
  <si>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</si>
  <si>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</si>
  <si>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</si>
  <si>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</si>
  <si>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</si>
  <si>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</si>
  <si>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</si>
  <si>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</si>
  <si>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</si>
  <si>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</si>
  <si>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</si>
  <si>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</si>
  <si>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</si>
  <si>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</si>
  <si>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</si>
  <si>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</si>
  <si>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</si>
  <si>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</si>
  <si>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</si>
  <si>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</si>
  <si>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</si>
  <si>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</si>
  <si>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</si>
  <si>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</si>
  <si>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</si>
  <si>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</si>
  <si>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</si>
  <si>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</si>
  <si>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</si>
  <si>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</si>
  <si>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</si>
  <si>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</si>
  <si>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</si>
  <si>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</si>
  <si>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</si>
  <si>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</si>
  <si>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</si>
  <si>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</si>
  <si>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</si>
  <si>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</si>
  <si>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</si>
  <si>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</si>
  <si>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</si>
  <si>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</si>
  <si>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</si>
  <si>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</si>
  <si>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</si>
  <si>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</si>
  <si>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</si>
  <si>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</si>
  <si>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</si>
  <si>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</si>
  <si>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</si>
  <si>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</si>
  <si>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</si>
  <si>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</si>
  <si>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</si>
  <si>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</si>
  <si>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</si>
  <si>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</si>
  <si>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</si>
  <si>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</si>
  <si>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</si>
  <si>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</si>
  <si>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</si>
  <si>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</si>
  <si>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</si>
  <si>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</si>
  <si>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</si>
  <si>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</si>
  <si>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</si>
  <si>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</si>
  <si>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</si>
  <si>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</si>
  <si>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</si>
  <si>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</si>
  <si>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</si>
  <si>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</si>
  <si>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</si>
  <si>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</si>
  <si>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</si>
  <si>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</si>
  <si>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</si>
  <si>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</si>
  <si>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</si>
  <si>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</si>
  <si>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</si>
  <si>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</si>
  <si>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</si>
  <si>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</si>
  <si>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</si>
  <si>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</si>
  <si>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</si>
  <si>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</si>
  <si>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</si>
  <si>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</si>
  <si>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</si>
  <si>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</si>
  <si>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</si>
  <si>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</si>
  <si>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</si>
  <si>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</si>
  <si>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</si>
  <si>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</si>
  <si>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</si>
  <si>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</si>
  <si>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</si>
  <si>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</si>
  <si>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</si>
  <si>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</si>
  <si>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</si>
  <si>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</si>
  <si>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</si>
  <si>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</si>
  <si>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</si>
  <si>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</si>
  <si>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</si>
  <si>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</si>
  <si>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</si>
  <si>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</si>
  <si>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</si>
  <si>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</si>
  <si>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</si>
  <si>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</si>
  <si>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</si>
  <si>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</si>
  <si>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</si>
  <si>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</si>
  <si>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</si>
  <si>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</si>
  <si>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</si>
  <si>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</si>
  <si>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</si>
  <si>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</si>
  <si>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</si>
  <si>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</si>
  <si>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</si>
  <si>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</si>
  <si>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</si>
  <si>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</si>
  <si>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</si>
  <si>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</si>
  <si>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</si>
  <si>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</si>
  <si>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</si>
  <si>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</si>
  <si>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</si>
  <si>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</si>
  <si>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</si>
  <si>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</si>
  <si>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</si>
  <si>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</si>
  <si>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</si>
  <si>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</si>
  <si>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</si>
  <si>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</si>
  <si>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</si>
  <si>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</si>
  <si>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</si>
  <si>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</si>
  <si>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</si>
  <si>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</si>
  <si>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</si>
  <si>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</si>
  <si>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</si>
  <si>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</si>
  <si>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</si>
  <si>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</si>
  <si>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</si>
  <si>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</si>
  <si>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</si>
  <si>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</si>
  <si>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</si>
  <si>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</si>
  <si>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</si>
  <si>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</si>
  <si>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</si>
  <si>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</si>
  <si>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</si>
  <si>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</si>
  <si>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</si>
  <si>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</si>
  <si>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</si>
  <si>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</si>
  <si>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</si>
  <si>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</si>
  <si>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</si>
  <si>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</si>
  <si>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</si>
  <si>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</si>
  <si>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</si>
  <si>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</si>
  <si>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</si>
  <si>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</si>
  <si>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</si>
  <si>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</si>
  <si>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</si>
  <si>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</si>
  <si>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</si>
  <si>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</si>
  <si>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</si>
  <si>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</si>
  <si>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</si>
  <si>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</si>
  <si>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</si>
  <si>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</si>
  <si>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</si>
  <si>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</si>
  <si>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</si>
  <si>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</si>
  <si>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</si>
  <si>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</si>
  <si>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</si>
  <si>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</si>
  <si>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</si>
  <si>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</si>
  <si>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 xml:space="preserve"> обслуживание системы видеонаблюдения ООО "ЖКХ Сервис" ИНН 3811179139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</si>
  <si>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</si>
  <si>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</si>
  <si>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</si>
  <si>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</si>
  <si>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</si>
  <si>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</si>
  <si>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</si>
  <si>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</si>
  <si>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</si>
  <si>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</si>
  <si>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</si>
  <si>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</si>
  <si>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</si>
  <si>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</si>
  <si>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</si>
  <si>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</si>
  <si>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</si>
  <si>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</si>
  <si>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</si>
  <si>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</si>
  <si>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</si>
  <si>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</si>
  <si>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</si>
  <si>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</si>
  <si>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</si>
  <si>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</si>
  <si>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</si>
  <si>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</si>
  <si>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</si>
  <si>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</si>
  <si>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</si>
  <si>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</si>
  <si>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</si>
  <si>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</si>
  <si>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</si>
  <si>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</si>
  <si>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</si>
  <si>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5/4</t>
  </si>
  <si>
    <t>28.02.2017г.</t>
  </si>
  <si>
    <t>01.01.2016г.</t>
  </si>
  <si>
    <t>31.12.2016г.</t>
  </si>
  <si>
    <t xml:space="preserve">возмещение стоимости аренды земельный участков </t>
  </si>
  <si>
    <t xml:space="preserve">вывоз снега ИП Казанцев Г. И. ИНН </t>
  </si>
  <si>
    <t>вывоз снега ИП Коневина  ИНН 5408117935</t>
  </si>
  <si>
    <t>ремонт фасада  ООО "ЖКХ Сервис" ИНН 3811179139</t>
  </si>
  <si>
    <t>монтаж системы охраны шахты лифта ООО "Лифтэлектросервис" ИНН 3811088450</t>
  </si>
  <si>
    <t>изготовление и установка решеток на приямки  ООО "ЖКХ Сервис" ИНН 3811179139</t>
  </si>
  <si>
    <t>замена фотозавесы лифта ООО "Лифтэлектросервис" ИНН 3811088450</t>
  </si>
  <si>
    <t xml:space="preserve"> Замена элементов системы отопления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</si>
</sst>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30" xfId="0" applyNumberFormat="1" applyFont="1" applyFill="1" applyBorder="1" applyAlignment="1">
      <alignment horizontal="center" vertical="center" wrapText="1"/>
    </xf>
    <xf numFmtId="164" fontId="16" fillId="2" borderId="30" xfId="0" applyNumberFormat="1" applyFont="1" applyFill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center" vertical="center" wrapText="1"/>
    </xf>
    <xf numFmtId="164" fontId="17" fillId="2" borderId="30" xfId="0" applyNumberFormat="1" applyFont="1" applyFill="1" applyBorder="1" applyAlignment="1">
      <alignment horizontal="center" vertical="center" wrapText="1"/>
    </xf>
    <xf numFmtId="164" fontId="17" fillId="2" borderId="2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4"/>
  <sheetViews>
    <sheetView tabSelected="1" zoomScaleNormal="100" zoomScaleSheetLayoutView="87" workbookViewId="0">
      <selection activeCell="A28" sqref="A28:D28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28515625" style="15" customWidth="1"/>
  </cols>
  <sheetData>
    <row r="1" spans="1:4" ht="23.1" customHeight="1">
      <c r="A1" s="61" t="s">
        <v>419</v>
      </c>
      <c r="B1" s="61"/>
      <c r="C1" s="61"/>
      <c r="D1" s="61"/>
    </row>
    <row r="2" spans="1:4" ht="31.5" customHeight="1">
      <c r="A2" s="62" t="s">
        <v>420</v>
      </c>
      <c r="B2" s="62"/>
      <c r="C2" s="62"/>
      <c r="D2" s="62"/>
    </row>
    <row r="3" spans="1:4" ht="27.95" customHeight="1">
      <c r="A3" s="63" t="s">
        <v>474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8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8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8" t="s">
        <v>477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49">
        <f>D11+D12</f>
        <v>73263.55</v>
      </c>
    </row>
    <row r="11" spans="1:4" ht="15.75" thickBot="1">
      <c r="A11" s="3" t="s">
        <v>10</v>
      </c>
      <c r="B11" s="13" t="s">
        <v>36</v>
      </c>
      <c r="C11" s="7" t="s">
        <v>30</v>
      </c>
      <c r="D11" s="49">
        <v>-93368.23</v>
      </c>
    </row>
    <row r="12" spans="1:4" ht="15.75" thickBot="1">
      <c r="A12" s="3" t="s">
        <v>11</v>
      </c>
      <c r="B12" s="13" t="s">
        <v>37</v>
      </c>
      <c r="C12" s="7" t="s">
        <v>30</v>
      </c>
      <c r="D12" s="49">
        <v>166631.78</v>
      </c>
    </row>
    <row r="13" spans="1:4" ht="28.5" thickBot="1">
      <c r="A13" s="3" t="s">
        <v>12</v>
      </c>
      <c r="B13" s="4" t="s">
        <v>421</v>
      </c>
      <c r="C13" s="7" t="s">
        <v>30</v>
      </c>
      <c r="D13" s="48">
        <f>D14+D15+D16</f>
        <v>1029308.4383999999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848055.25439999986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89027.299199999994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92225.884799999985</v>
      </c>
    </row>
    <row r="17" spans="1:4" ht="15.75" thickBot="1">
      <c r="A17" s="3" t="s">
        <v>17</v>
      </c>
      <c r="B17" s="4" t="s">
        <v>41</v>
      </c>
      <c r="C17" s="7" t="s">
        <v>30</v>
      </c>
      <c r="D17" s="49">
        <f>SUM(D18:D23)</f>
        <v>1146733.2200000002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9">
        <f>1112214.54-5251.17</f>
        <v>1106963.3700000001</v>
      </c>
    </row>
    <row r="19" spans="1:4" ht="15.75" thickBot="1">
      <c r="A19" s="3" t="s">
        <v>19</v>
      </c>
      <c r="B19" s="13" t="s">
        <v>43</v>
      </c>
      <c r="C19" s="7" t="s">
        <v>30</v>
      </c>
      <c r="D19" s="49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9">
        <v>0</v>
      </c>
    </row>
    <row r="21" spans="1:4" ht="15.75" thickBot="1">
      <c r="A21" s="3" t="s">
        <v>21</v>
      </c>
      <c r="B21" s="13" t="s">
        <v>45</v>
      </c>
      <c r="C21" s="53" t="s">
        <v>30</v>
      </c>
      <c r="D21" s="54">
        <f>17463*0.85</f>
        <v>14843.55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9">
        <v>0</v>
      </c>
    </row>
    <row r="23" spans="1:4" ht="15.75" thickBot="1">
      <c r="A23" s="3"/>
      <c r="B23" s="13" t="s">
        <v>478</v>
      </c>
      <c r="C23" s="7" t="s">
        <v>30</v>
      </c>
      <c r="D23" s="49">
        <v>24926.3</v>
      </c>
    </row>
    <row r="24" spans="1:4" ht="15.75" thickBot="1">
      <c r="A24" s="3" t="s">
        <v>23</v>
      </c>
      <c r="B24" s="4" t="s">
        <v>47</v>
      </c>
      <c r="C24" s="7" t="s">
        <v>30</v>
      </c>
      <c r="D24" s="49">
        <v>0</v>
      </c>
    </row>
    <row r="25" spans="1:4" ht="15.75" thickBot="1">
      <c r="A25" s="3" t="s">
        <v>25</v>
      </c>
      <c r="B25" s="4" t="s">
        <v>48</v>
      </c>
      <c r="C25" s="7" t="s">
        <v>30</v>
      </c>
      <c r="D25" s="49">
        <f>D26+D27</f>
        <v>88976.848399999784</v>
      </c>
    </row>
    <row r="26" spans="1:4" ht="15.75" thickBot="1">
      <c r="A26" s="3" t="s">
        <v>26</v>
      </c>
      <c r="B26" s="13" t="s">
        <v>36</v>
      </c>
      <c r="C26" s="7" t="s">
        <v>30</v>
      </c>
      <c r="D26" s="49">
        <v>0</v>
      </c>
    </row>
    <row r="27" spans="1:4" ht="15.75" thickBot="1">
      <c r="A27" s="3" t="s">
        <v>27</v>
      </c>
      <c r="B27" s="13" t="s">
        <v>37</v>
      </c>
      <c r="C27" s="7" t="s">
        <v>30</v>
      </c>
      <c r="D27" s="50">
        <f>D12+D13-D18</f>
        <v>88976.848399999784</v>
      </c>
    </row>
    <row r="28" spans="1:4">
      <c r="A28" s="67" t="s">
        <v>49</v>
      </c>
      <c r="B28" s="68"/>
      <c r="C28" s="68"/>
      <c r="D28" s="69"/>
    </row>
    <row r="29" spans="1:4" ht="15.75" thickBot="1">
      <c r="A29" s="70" t="s">
        <v>50</v>
      </c>
      <c r="B29" s="71"/>
      <c r="C29" s="71"/>
      <c r="D29" s="72"/>
    </row>
    <row r="30" spans="1:4" ht="15.75" thickBot="1">
      <c r="A30" s="73" t="s">
        <v>422</v>
      </c>
      <c r="B30" s="74"/>
      <c r="C30" s="74"/>
      <c r="D30" s="75"/>
    </row>
    <row r="31" spans="1:4" ht="26.25">
      <c r="A31" s="20">
        <v>1</v>
      </c>
      <c r="B31" s="21" t="s">
        <v>423</v>
      </c>
      <c r="C31" s="22" t="s">
        <v>30</v>
      </c>
      <c r="D31" s="23">
        <v>113549.78879999998</v>
      </c>
    </row>
    <row r="32" spans="1:4" ht="26.25">
      <c r="A32" s="24">
        <v>2</v>
      </c>
      <c r="B32" s="25" t="s">
        <v>424</v>
      </c>
      <c r="C32" s="26" t="s">
        <v>30</v>
      </c>
      <c r="D32" s="23">
        <v>9062.6592000000001</v>
      </c>
    </row>
    <row r="33" spans="1:4" ht="26.25">
      <c r="A33" s="24">
        <v>3</v>
      </c>
      <c r="B33" s="25" t="s">
        <v>425</v>
      </c>
      <c r="C33" s="26" t="s">
        <v>30</v>
      </c>
      <c r="D33" s="23">
        <v>2132.3903999999998</v>
      </c>
    </row>
    <row r="34" spans="1:4">
      <c r="A34" s="27">
        <v>4</v>
      </c>
      <c r="B34" s="25" t="s">
        <v>426</v>
      </c>
      <c r="C34" s="26" t="s">
        <v>30</v>
      </c>
      <c r="D34" s="23">
        <v>53842.857599999988</v>
      </c>
    </row>
    <row r="35" spans="1:4">
      <c r="A35" s="28">
        <v>5</v>
      </c>
      <c r="B35" s="25" t="s">
        <v>427</v>
      </c>
      <c r="C35" s="26" t="s">
        <v>30</v>
      </c>
      <c r="D35" s="23">
        <v>38280</v>
      </c>
    </row>
    <row r="36" spans="1:4">
      <c r="A36" s="24">
        <v>6</v>
      </c>
      <c r="B36" s="25" t="s">
        <v>428</v>
      </c>
      <c r="C36" s="26" t="s">
        <v>30</v>
      </c>
      <c r="D36" s="23">
        <v>22390.099199999997</v>
      </c>
    </row>
    <row r="37" spans="1:4" ht="26.25">
      <c r="A37" s="24">
        <v>7</v>
      </c>
      <c r="B37" s="25" t="s">
        <v>429</v>
      </c>
      <c r="C37" s="26" t="s">
        <v>30</v>
      </c>
      <c r="D37" s="23">
        <v>33052.051200000002</v>
      </c>
    </row>
    <row r="38" spans="1:4" ht="26.25">
      <c r="A38" s="24">
        <v>8</v>
      </c>
      <c r="B38" s="25" t="s">
        <v>430</v>
      </c>
      <c r="C38" s="26" t="s">
        <v>30</v>
      </c>
      <c r="D38" s="23">
        <v>575745.40800000005</v>
      </c>
    </row>
    <row r="39" spans="1:4">
      <c r="A39" s="24"/>
      <c r="B39" s="29" t="s">
        <v>431</v>
      </c>
      <c r="C39" s="30" t="s">
        <v>30</v>
      </c>
      <c r="D39" s="51">
        <f>SUM(D31:D38)</f>
        <v>848055.25439999998</v>
      </c>
    </row>
    <row r="40" spans="1:4">
      <c r="A40" s="24"/>
      <c r="B40" s="25" t="s">
        <v>435</v>
      </c>
      <c r="C40" s="26"/>
      <c r="D40" s="23">
        <v>92225.884799999985</v>
      </c>
    </row>
    <row r="41" spans="1:4" ht="15.75" thickBot="1">
      <c r="A41" s="31"/>
      <c r="B41" s="32" t="s">
        <v>432</v>
      </c>
      <c r="C41" s="33"/>
      <c r="D41" s="52">
        <f>D39+D40</f>
        <v>940281.13919999998</v>
      </c>
    </row>
    <row r="42" spans="1:4">
      <c r="A42" s="76" t="s">
        <v>433</v>
      </c>
      <c r="B42" s="77"/>
      <c r="C42" s="77"/>
      <c r="D42" s="78"/>
    </row>
    <row r="43" spans="1:4" ht="25.5">
      <c r="A43" s="34">
        <v>1</v>
      </c>
      <c r="B43" s="45" t="s">
        <v>436</v>
      </c>
      <c r="C43" s="34" t="s">
        <v>30</v>
      </c>
      <c r="D43" s="55">
        <v>24000</v>
      </c>
    </row>
    <row r="44" spans="1:4">
      <c r="A44" s="34">
        <f>A43+1</f>
        <v>2</v>
      </c>
      <c r="B44" s="43" t="s">
        <v>479</v>
      </c>
      <c r="C44" s="34" t="s">
        <v>30</v>
      </c>
      <c r="D44" s="44">
        <f>15212.37+4618.71</f>
        <v>19831.080000000002</v>
      </c>
    </row>
    <row r="45" spans="1:4">
      <c r="A45" s="34">
        <f t="shared" ref="A45:A50" si="0">A44+1</f>
        <v>3</v>
      </c>
      <c r="B45" s="43" t="s">
        <v>480</v>
      </c>
      <c r="C45" s="34" t="s">
        <v>30</v>
      </c>
      <c r="D45" s="44">
        <v>2016.1</v>
      </c>
    </row>
    <row r="46" spans="1:4">
      <c r="A46" s="34">
        <f t="shared" si="0"/>
        <v>4</v>
      </c>
      <c r="B46" s="43" t="s">
        <v>481</v>
      </c>
      <c r="C46" s="34" t="s">
        <v>30</v>
      </c>
      <c r="D46" s="44">
        <v>1155.72</v>
      </c>
    </row>
    <row r="47" spans="1:4" ht="26.25">
      <c r="A47" s="34">
        <f t="shared" si="0"/>
        <v>5</v>
      </c>
      <c r="B47" s="43" t="s">
        <v>482</v>
      </c>
      <c r="C47" s="34" t="s">
        <v>30</v>
      </c>
      <c r="D47" s="44">
        <v>12063.02</v>
      </c>
    </row>
    <row r="48" spans="1:4" ht="26.25">
      <c r="A48" s="34">
        <f t="shared" si="0"/>
        <v>6</v>
      </c>
      <c r="B48" s="43" t="s">
        <v>483</v>
      </c>
      <c r="C48" s="34" t="s">
        <v>30</v>
      </c>
      <c r="D48" s="44">
        <v>16709.830000000002</v>
      </c>
    </row>
    <row r="49" spans="1:4" ht="25.5">
      <c r="A49" s="34">
        <f t="shared" si="0"/>
        <v>7</v>
      </c>
      <c r="B49" s="57" t="s">
        <v>484</v>
      </c>
      <c r="C49" s="34" t="s">
        <v>30</v>
      </c>
      <c r="D49" s="55">
        <v>12090</v>
      </c>
    </row>
    <row r="50" spans="1:4" ht="25.5">
      <c r="A50" s="34">
        <f t="shared" si="0"/>
        <v>8</v>
      </c>
      <c r="B50" s="45" t="s">
        <v>485</v>
      </c>
      <c r="C50" s="34" t="s">
        <v>30</v>
      </c>
      <c r="D50" s="56">
        <v>24526.51</v>
      </c>
    </row>
    <row r="51" spans="1:4">
      <c r="A51" s="39"/>
      <c r="B51" s="40"/>
      <c r="C51" s="41"/>
      <c r="D51" s="42"/>
    </row>
    <row r="52" spans="1:4" ht="15.75" thickBot="1">
      <c r="A52" s="35"/>
      <c r="B52" s="36" t="s">
        <v>434</v>
      </c>
      <c r="C52" s="37"/>
      <c r="D52" s="38">
        <f>SUM(D43:D51)</f>
        <v>112392.26</v>
      </c>
    </row>
    <row r="53" spans="1:4" ht="15.75" thickBot="1">
      <c r="A53" s="58" t="s">
        <v>51</v>
      </c>
      <c r="B53" s="59"/>
      <c r="C53" s="59"/>
      <c r="D53" s="60"/>
    </row>
    <row r="54" spans="1:4" ht="15.75" thickBot="1">
      <c r="A54" s="16" t="s">
        <v>437</v>
      </c>
      <c r="B54" s="18" t="s">
        <v>52</v>
      </c>
      <c r="C54" s="17" t="s">
        <v>16</v>
      </c>
      <c r="D54" s="46">
        <v>0</v>
      </c>
    </row>
    <row r="55" spans="1:4" ht="15.75" thickBot="1">
      <c r="A55" s="16" t="s">
        <v>438</v>
      </c>
      <c r="B55" s="18" t="s">
        <v>53</v>
      </c>
      <c r="C55" s="17" t="s">
        <v>16</v>
      </c>
      <c r="D55" s="46">
        <v>0</v>
      </c>
    </row>
    <row r="56" spans="1:4" ht="15.75" thickBot="1">
      <c r="A56" s="16" t="s">
        <v>439</v>
      </c>
      <c r="B56" s="18" t="s">
        <v>54</v>
      </c>
      <c r="C56" s="17" t="s">
        <v>16</v>
      </c>
      <c r="D56" s="46">
        <v>0</v>
      </c>
    </row>
    <row r="57" spans="1:4" ht="15.75" thickBot="1">
      <c r="A57" s="16" t="s">
        <v>440</v>
      </c>
      <c r="B57" s="18" t="s">
        <v>55</v>
      </c>
      <c r="C57" s="17" t="s">
        <v>30</v>
      </c>
      <c r="D57" s="46">
        <v>0</v>
      </c>
    </row>
    <row r="58" spans="1:4" ht="15.75" thickBot="1">
      <c r="A58" s="58" t="s">
        <v>56</v>
      </c>
      <c r="B58" s="59"/>
      <c r="C58" s="59"/>
      <c r="D58" s="60"/>
    </row>
    <row r="59" spans="1:4" ht="26.25" thickBot="1">
      <c r="A59" s="16" t="s">
        <v>441</v>
      </c>
      <c r="B59" s="18" t="s">
        <v>57</v>
      </c>
      <c r="C59" s="17" t="s">
        <v>30</v>
      </c>
      <c r="D59" s="46">
        <v>501674.23</v>
      </c>
    </row>
    <row r="60" spans="1:4" ht="15.75" thickBot="1">
      <c r="A60" s="16" t="s">
        <v>442</v>
      </c>
      <c r="B60" s="47" t="s">
        <v>443</v>
      </c>
      <c r="C60" s="17" t="s">
        <v>30</v>
      </c>
      <c r="D60" s="46">
        <v>0</v>
      </c>
    </row>
    <row r="61" spans="1:4" ht="15.75" thickBot="1">
      <c r="A61" s="16" t="s">
        <v>444</v>
      </c>
      <c r="B61" s="47" t="s">
        <v>445</v>
      </c>
      <c r="C61" s="17" t="s">
        <v>30</v>
      </c>
      <c r="D61" s="46">
        <v>501674.23</v>
      </c>
    </row>
    <row r="62" spans="1:4" ht="26.25" thickBot="1">
      <c r="A62" s="16" t="s">
        <v>446</v>
      </c>
      <c r="B62" s="18" t="s">
        <v>58</v>
      </c>
      <c r="C62" s="17" t="s">
        <v>30</v>
      </c>
      <c r="D62" s="46">
        <v>837711.17</v>
      </c>
    </row>
    <row r="63" spans="1:4" ht="15.75" thickBot="1">
      <c r="A63" s="16" t="s">
        <v>447</v>
      </c>
      <c r="B63" s="47" t="s">
        <v>443</v>
      </c>
      <c r="C63" s="17" t="s">
        <v>30</v>
      </c>
      <c r="D63" s="46">
        <v>0</v>
      </c>
    </row>
    <row r="64" spans="1:4" ht="15.75" thickBot="1">
      <c r="A64" s="16" t="s">
        <v>448</v>
      </c>
      <c r="B64" s="47" t="s">
        <v>445</v>
      </c>
      <c r="C64" s="17" t="s">
        <v>30</v>
      </c>
      <c r="D64" s="46">
        <v>837711.17</v>
      </c>
    </row>
    <row r="65" spans="1:4" ht="15.75" thickBot="1">
      <c r="A65" s="58" t="s">
        <v>59</v>
      </c>
      <c r="B65" s="59"/>
      <c r="C65" s="59"/>
      <c r="D65" s="60"/>
    </row>
    <row r="66" spans="1:4" ht="15.75" thickBot="1">
      <c r="A66" s="16" t="s">
        <v>449</v>
      </c>
      <c r="B66" s="18" t="s">
        <v>31</v>
      </c>
      <c r="C66" s="17" t="s">
        <v>6</v>
      </c>
      <c r="D66" s="46" t="s">
        <v>450</v>
      </c>
    </row>
    <row r="67" spans="1:4" ht="15.75" thickBot="1">
      <c r="A67" s="16" t="s">
        <v>451</v>
      </c>
      <c r="B67" s="18" t="s">
        <v>28</v>
      </c>
      <c r="C67" s="17" t="s">
        <v>6</v>
      </c>
      <c r="D67" s="46" t="s">
        <v>452</v>
      </c>
    </row>
    <row r="68" spans="1:4" ht="15.75" thickBot="1">
      <c r="A68" s="16" t="s">
        <v>453</v>
      </c>
      <c r="B68" s="18" t="s">
        <v>60</v>
      </c>
      <c r="C68" s="17" t="s">
        <v>61</v>
      </c>
      <c r="D68" s="46">
        <v>2560.54</v>
      </c>
    </row>
    <row r="69" spans="1:4" ht="15.75" thickBot="1">
      <c r="A69" s="16" t="s">
        <v>454</v>
      </c>
      <c r="B69" s="18" t="s">
        <v>62</v>
      </c>
      <c r="C69" s="17" t="s">
        <v>30</v>
      </c>
      <c r="D69" s="46">
        <v>27878.06</v>
      </c>
    </row>
    <row r="70" spans="1:4" ht="15.75" thickBot="1">
      <c r="A70" s="16" t="s">
        <v>455</v>
      </c>
      <c r="B70" s="18" t="s">
        <v>63</v>
      </c>
      <c r="C70" s="17" t="s">
        <v>30</v>
      </c>
      <c r="D70" s="46">
        <v>53079.53</v>
      </c>
    </row>
    <row r="71" spans="1:4" ht="15.75" thickBot="1">
      <c r="A71" s="16" t="s">
        <v>456</v>
      </c>
      <c r="B71" s="18" t="s">
        <v>64</v>
      </c>
      <c r="C71" s="17" t="s">
        <v>30</v>
      </c>
      <c r="D71" s="46">
        <v>42659.47</v>
      </c>
    </row>
    <row r="72" spans="1:4" ht="15.75" thickBot="1">
      <c r="A72" s="16" t="s">
        <v>457</v>
      </c>
      <c r="B72" s="18" t="s">
        <v>65</v>
      </c>
      <c r="C72" s="17" t="s">
        <v>30</v>
      </c>
      <c r="D72" s="46">
        <v>27878.06</v>
      </c>
    </row>
    <row r="73" spans="1:4" ht="15.75" thickBot="1">
      <c r="A73" s="16" t="s">
        <v>458</v>
      </c>
      <c r="B73" s="18" t="s">
        <v>66</v>
      </c>
      <c r="C73" s="17" t="s">
        <v>30</v>
      </c>
      <c r="D73" s="46">
        <v>53079.53</v>
      </c>
    </row>
    <row r="74" spans="1:4" ht="26.25" thickBot="1">
      <c r="A74" s="16" t="s">
        <v>459</v>
      </c>
      <c r="B74" s="18" t="s">
        <v>67</v>
      </c>
      <c r="C74" s="17" t="s">
        <v>30</v>
      </c>
      <c r="D74" s="46">
        <v>0</v>
      </c>
    </row>
    <row r="75" spans="1:4" ht="26.25" thickBot="1">
      <c r="A75" s="16" t="s">
        <v>460</v>
      </c>
      <c r="B75" s="18" t="s">
        <v>68</v>
      </c>
      <c r="C75" s="17" t="s">
        <v>30</v>
      </c>
      <c r="D75" s="46">
        <v>0</v>
      </c>
    </row>
    <row r="76" spans="1:4" ht="15.75" thickBot="1">
      <c r="A76" s="16" t="s">
        <v>449</v>
      </c>
      <c r="B76" s="18" t="s">
        <v>31</v>
      </c>
      <c r="C76" s="17" t="s">
        <v>6</v>
      </c>
      <c r="D76" s="46" t="s">
        <v>461</v>
      </c>
    </row>
    <row r="77" spans="1:4" ht="15.75" thickBot="1">
      <c r="A77" s="16" t="s">
        <v>451</v>
      </c>
      <c r="B77" s="18" t="s">
        <v>28</v>
      </c>
      <c r="C77" s="17" t="s">
        <v>6</v>
      </c>
      <c r="D77" s="46" t="s">
        <v>452</v>
      </c>
    </row>
    <row r="78" spans="1:4" ht="15.75" thickBot="1">
      <c r="A78" s="16" t="s">
        <v>453</v>
      </c>
      <c r="B78" s="18" t="s">
        <v>60</v>
      </c>
      <c r="C78" s="17" t="s">
        <v>61</v>
      </c>
      <c r="D78" s="46">
        <v>7524.415</v>
      </c>
    </row>
    <row r="79" spans="1:4" ht="15.75" thickBot="1">
      <c r="A79" s="16" t="s">
        <v>454</v>
      </c>
      <c r="B79" s="18" t="s">
        <v>62</v>
      </c>
      <c r="C79" s="17" t="s">
        <v>30</v>
      </c>
      <c r="D79" s="46">
        <v>95745.17</v>
      </c>
    </row>
    <row r="80" spans="1:4" ht="15.75" thickBot="1">
      <c r="A80" s="16" t="s">
        <v>455</v>
      </c>
      <c r="B80" s="18" t="s">
        <v>63</v>
      </c>
      <c r="C80" s="17" t="s">
        <v>30</v>
      </c>
      <c r="D80" s="46">
        <v>82518.66</v>
      </c>
    </row>
    <row r="81" spans="1:4" ht="15.75" thickBot="1">
      <c r="A81" s="16" t="s">
        <v>456</v>
      </c>
      <c r="B81" s="18" t="s">
        <v>64</v>
      </c>
      <c r="C81" s="17" t="s">
        <v>30</v>
      </c>
      <c r="D81" s="46">
        <v>36747.31</v>
      </c>
    </row>
    <row r="82" spans="1:4" ht="15.75" thickBot="1">
      <c r="A82" s="16" t="s">
        <v>457</v>
      </c>
      <c r="B82" s="18" t="s">
        <v>65</v>
      </c>
      <c r="C82" s="17" t="s">
        <v>30</v>
      </c>
      <c r="D82" s="46">
        <v>95745.17</v>
      </c>
    </row>
    <row r="83" spans="1:4" ht="15.75" thickBot="1">
      <c r="A83" s="16" t="s">
        <v>458</v>
      </c>
      <c r="B83" s="18" t="s">
        <v>66</v>
      </c>
      <c r="C83" s="17" t="s">
        <v>30</v>
      </c>
      <c r="D83" s="46">
        <v>82518.66</v>
      </c>
    </row>
    <row r="84" spans="1:4" ht="26.25" thickBot="1">
      <c r="A84" s="16" t="s">
        <v>459</v>
      </c>
      <c r="B84" s="18" t="s">
        <v>67</v>
      </c>
      <c r="C84" s="17" t="s">
        <v>30</v>
      </c>
      <c r="D84" s="46">
        <v>0</v>
      </c>
    </row>
    <row r="85" spans="1:4" ht="26.25" thickBot="1">
      <c r="A85" s="16" t="s">
        <v>460</v>
      </c>
      <c r="B85" s="18" t="s">
        <v>68</v>
      </c>
      <c r="C85" s="17" t="s">
        <v>30</v>
      </c>
      <c r="D85" s="46">
        <v>0</v>
      </c>
    </row>
    <row r="86" spans="1:4" ht="26.25" thickBot="1">
      <c r="A86" s="16" t="s">
        <v>449</v>
      </c>
      <c r="B86" s="18" t="s">
        <v>31</v>
      </c>
      <c r="C86" s="17" t="s">
        <v>6</v>
      </c>
      <c r="D86" s="46" t="s">
        <v>462</v>
      </c>
    </row>
    <row r="87" spans="1:4" ht="15.75" thickBot="1">
      <c r="A87" s="16" t="s">
        <v>451</v>
      </c>
      <c r="B87" s="18" t="s">
        <v>28</v>
      </c>
      <c r="C87" s="17" t="s">
        <v>6</v>
      </c>
      <c r="D87" s="46" t="s">
        <v>463</v>
      </c>
    </row>
    <row r="88" spans="1:4" ht="15.75" thickBot="1">
      <c r="A88" s="16" t="s">
        <v>453</v>
      </c>
      <c r="B88" s="18" t="s">
        <v>60</v>
      </c>
      <c r="C88" s="17" t="s">
        <v>61</v>
      </c>
      <c r="D88" s="46">
        <v>45842.050124000001</v>
      </c>
    </row>
    <row r="89" spans="1:4" ht="15.75" thickBot="1">
      <c r="A89" s="16" t="s">
        <v>454</v>
      </c>
      <c r="B89" s="18" t="s">
        <v>62</v>
      </c>
      <c r="C89" s="17" t="s">
        <v>30</v>
      </c>
      <c r="D89" s="46">
        <v>63764.02</v>
      </c>
    </row>
    <row r="90" spans="1:4" ht="15.75" thickBot="1">
      <c r="A90" s="16" t="s">
        <v>455</v>
      </c>
      <c r="B90" s="18" t="s">
        <v>63</v>
      </c>
      <c r="C90" s="17" t="s">
        <v>30</v>
      </c>
      <c r="D90" s="46">
        <v>61880.959999999999</v>
      </c>
    </row>
    <row r="91" spans="1:4" ht="15.75" thickBot="1">
      <c r="A91" s="16" t="s">
        <v>456</v>
      </c>
      <c r="B91" s="18" t="s">
        <v>64</v>
      </c>
      <c r="C91" s="17" t="s">
        <v>30</v>
      </c>
      <c r="D91" s="46">
        <v>133785.12</v>
      </c>
    </row>
    <row r="92" spans="1:4" ht="15.75" thickBot="1">
      <c r="A92" s="16" t="s">
        <v>457</v>
      </c>
      <c r="B92" s="18" t="s">
        <v>65</v>
      </c>
      <c r="C92" s="17" t="s">
        <v>30</v>
      </c>
      <c r="D92" s="46">
        <v>63764.02</v>
      </c>
    </row>
    <row r="93" spans="1:4" ht="15.75" thickBot="1">
      <c r="A93" s="16" t="s">
        <v>458</v>
      </c>
      <c r="B93" s="18" t="s">
        <v>66</v>
      </c>
      <c r="C93" s="17" t="s">
        <v>30</v>
      </c>
      <c r="D93" s="46">
        <v>61880.959999999999</v>
      </c>
    </row>
    <row r="94" spans="1:4" ht="26.25" thickBot="1">
      <c r="A94" s="16" t="s">
        <v>459</v>
      </c>
      <c r="B94" s="18" t="s">
        <v>67</v>
      </c>
      <c r="C94" s="17" t="s">
        <v>30</v>
      </c>
      <c r="D94" s="46">
        <v>0</v>
      </c>
    </row>
    <row r="95" spans="1:4" ht="26.25" thickBot="1">
      <c r="A95" s="16" t="s">
        <v>460</v>
      </c>
      <c r="B95" s="18" t="s">
        <v>68</v>
      </c>
      <c r="C95" s="17" t="s">
        <v>30</v>
      </c>
      <c r="D95" s="46">
        <v>0</v>
      </c>
    </row>
    <row r="96" spans="1:4" ht="15.75" thickBot="1">
      <c r="A96" s="16" t="s">
        <v>449</v>
      </c>
      <c r="B96" s="18" t="s">
        <v>31</v>
      </c>
      <c r="C96" s="17" t="s">
        <v>6</v>
      </c>
      <c r="D96" s="46" t="s">
        <v>464</v>
      </c>
    </row>
    <row r="97" spans="1:4" ht="15.75" thickBot="1">
      <c r="A97" s="16" t="s">
        <v>451</v>
      </c>
      <c r="B97" s="18" t="s">
        <v>28</v>
      </c>
      <c r="C97" s="17" t="s">
        <v>6</v>
      </c>
      <c r="D97" s="46" t="s">
        <v>452</v>
      </c>
    </row>
    <row r="98" spans="1:4" ht="15.75" thickBot="1">
      <c r="A98" s="16" t="s">
        <v>453</v>
      </c>
      <c r="B98" s="18" t="s">
        <v>60</v>
      </c>
      <c r="C98" s="17" t="s">
        <v>61</v>
      </c>
      <c r="D98" s="46">
        <v>4796.6400000000003</v>
      </c>
    </row>
    <row r="99" spans="1:4" ht="15.75" thickBot="1">
      <c r="A99" s="16" t="s">
        <v>454</v>
      </c>
      <c r="B99" s="18" t="s">
        <v>62</v>
      </c>
      <c r="C99" s="17" t="s">
        <v>30</v>
      </c>
      <c r="D99" s="46">
        <v>57078.26</v>
      </c>
    </row>
    <row r="100" spans="1:4" ht="15.75" thickBot="1">
      <c r="A100" s="16" t="s">
        <v>455</v>
      </c>
      <c r="B100" s="18" t="s">
        <v>63</v>
      </c>
      <c r="C100" s="17" t="s">
        <v>30</v>
      </c>
      <c r="D100" s="46">
        <v>46480.09</v>
      </c>
    </row>
    <row r="101" spans="1:4" ht="15.75" thickBot="1">
      <c r="A101" s="16" t="s">
        <v>456</v>
      </c>
      <c r="B101" s="18" t="s">
        <v>64</v>
      </c>
      <c r="C101" s="17" t="s">
        <v>30</v>
      </c>
      <c r="D101" s="46">
        <v>24514.38</v>
      </c>
    </row>
    <row r="102" spans="1:4" ht="15.75" thickBot="1">
      <c r="A102" s="16" t="s">
        <v>457</v>
      </c>
      <c r="B102" s="18" t="s">
        <v>65</v>
      </c>
      <c r="C102" s="17" t="s">
        <v>30</v>
      </c>
      <c r="D102" s="46">
        <v>57078.26</v>
      </c>
    </row>
    <row r="103" spans="1:4" ht="15.75" thickBot="1">
      <c r="A103" s="16" t="s">
        <v>458</v>
      </c>
      <c r="B103" s="18" t="s">
        <v>66</v>
      </c>
      <c r="C103" s="17" t="s">
        <v>30</v>
      </c>
      <c r="D103" s="46">
        <v>46480.09</v>
      </c>
    </row>
    <row r="104" spans="1:4" ht="26.25" thickBot="1">
      <c r="A104" s="16" t="s">
        <v>459</v>
      </c>
      <c r="B104" s="18" t="s">
        <v>67</v>
      </c>
      <c r="C104" s="17" t="s">
        <v>30</v>
      </c>
      <c r="D104" s="46">
        <v>0</v>
      </c>
    </row>
    <row r="105" spans="1:4" ht="26.25" thickBot="1">
      <c r="A105" s="16" t="s">
        <v>460</v>
      </c>
      <c r="B105" s="18" t="s">
        <v>68</v>
      </c>
      <c r="C105" s="17" t="s">
        <v>30</v>
      </c>
      <c r="D105" s="46">
        <v>0</v>
      </c>
    </row>
    <row r="106" spans="1:4" ht="15.75" thickBot="1">
      <c r="A106" s="16" t="s">
        <v>449</v>
      </c>
      <c r="B106" s="18" t="s">
        <v>31</v>
      </c>
      <c r="C106" s="17" t="s">
        <v>6</v>
      </c>
      <c r="D106" s="46" t="s">
        <v>465</v>
      </c>
    </row>
    <row r="107" spans="1:4" ht="15.75" thickBot="1">
      <c r="A107" s="16" t="s">
        <v>451</v>
      </c>
      <c r="B107" s="18" t="s">
        <v>28</v>
      </c>
      <c r="C107" s="17" t="s">
        <v>6</v>
      </c>
      <c r="D107" s="46" t="s">
        <v>292</v>
      </c>
    </row>
    <row r="108" spans="1:4" ht="15.75" thickBot="1">
      <c r="A108" s="16" t="s">
        <v>453</v>
      </c>
      <c r="B108" s="18" t="s">
        <v>60</v>
      </c>
      <c r="C108" s="17" t="s">
        <v>61</v>
      </c>
      <c r="D108" s="46">
        <v>74.628</v>
      </c>
    </row>
    <row r="109" spans="1:4" ht="15.75" thickBot="1">
      <c r="A109" s="16" t="s">
        <v>454</v>
      </c>
      <c r="B109" s="18" t="s">
        <v>62</v>
      </c>
      <c r="C109" s="17" t="s">
        <v>30</v>
      </c>
      <c r="D109" s="46">
        <v>84132.12</v>
      </c>
    </row>
    <row r="110" spans="1:4" ht="15.75" thickBot="1">
      <c r="A110" s="16" t="s">
        <v>455</v>
      </c>
      <c r="B110" s="18" t="s">
        <v>63</v>
      </c>
      <c r="C110" s="17" t="s">
        <v>30</v>
      </c>
      <c r="D110" s="46">
        <v>237205.24</v>
      </c>
    </row>
    <row r="111" spans="1:4" ht="15.75" thickBot="1">
      <c r="A111" s="16" t="s">
        <v>456</v>
      </c>
      <c r="B111" s="18" t="s">
        <v>64</v>
      </c>
      <c r="C111" s="17" t="s">
        <v>30</v>
      </c>
      <c r="D111" s="46">
        <v>98330.66</v>
      </c>
    </row>
    <row r="112" spans="1:4" ht="15.75" thickBot="1">
      <c r="A112" s="16" t="s">
        <v>457</v>
      </c>
      <c r="B112" s="18" t="s">
        <v>65</v>
      </c>
      <c r="C112" s="17" t="s">
        <v>30</v>
      </c>
      <c r="D112" s="46">
        <v>84132.12</v>
      </c>
    </row>
    <row r="113" spans="1:4" ht="15.75" thickBot="1">
      <c r="A113" s="16" t="s">
        <v>458</v>
      </c>
      <c r="B113" s="18" t="s">
        <v>66</v>
      </c>
      <c r="C113" s="17" t="s">
        <v>30</v>
      </c>
      <c r="D113" s="46">
        <v>237205.24</v>
      </c>
    </row>
    <row r="114" spans="1:4" ht="26.25" thickBot="1">
      <c r="A114" s="16" t="s">
        <v>459</v>
      </c>
      <c r="B114" s="18" t="s">
        <v>67</v>
      </c>
      <c r="C114" s="17" t="s">
        <v>30</v>
      </c>
      <c r="D114" s="46">
        <v>0</v>
      </c>
    </row>
    <row r="115" spans="1:4" ht="26.25" thickBot="1">
      <c r="A115" s="16" t="s">
        <v>460</v>
      </c>
      <c r="B115" s="18" t="s">
        <v>68</v>
      </c>
      <c r="C115" s="17" t="s">
        <v>30</v>
      </c>
      <c r="D115" s="46">
        <v>0</v>
      </c>
    </row>
    <row r="116" spans="1:4" ht="15.75" thickBot="1">
      <c r="A116" s="58" t="s">
        <v>69</v>
      </c>
      <c r="B116" s="59"/>
      <c r="C116" s="59"/>
      <c r="D116" s="60"/>
    </row>
    <row r="117" spans="1:4" ht="15.75" thickBot="1">
      <c r="A117" s="16" t="s">
        <v>466</v>
      </c>
      <c r="B117" s="18" t="s">
        <v>52</v>
      </c>
      <c r="C117" s="17" t="s">
        <v>16</v>
      </c>
      <c r="D117" s="46">
        <v>1</v>
      </c>
    </row>
    <row r="118" spans="1:4" ht="15.75" thickBot="1">
      <c r="A118" s="16" t="s">
        <v>467</v>
      </c>
      <c r="B118" s="18" t="s">
        <v>53</v>
      </c>
      <c r="C118" s="17" t="s">
        <v>16</v>
      </c>
      <c r="D118" s="46">
        <v>0</v>
      </c>
    </row>
    <row r="119" spans="1:4" ht="15.75" thickBot="1">
      <c r="A119" s="16" t="s">
        <v>468</v>
      </c>
      <c r="B119" s="18" t="s">
        <v>54</v>
      </c>
      <c r="C119" s="17" t="s">
        <v>6</v>
      </c>
      <c r="D119" s="46">
        <v>1</v>
      </c>
    </row>
    <row r="120" spans="1:4" ht="15.75" thickBot="1">
      <c r="A120" s="16" t="s">
        <v>469</v>
      </c>
      <c r="B120" s="18" t="s">
        <v>55</v>
      </c>
      <c r="C120" s="17" t="s">
        <v>30</v>
      </c>
      <c r="D120" s="46">
        <v>0</v>
      </c>
    </row>
    <row r="121" spans="1:4" ht="15.75" thickBot="1">
      <c r="A121" s="58" t="s">
        <v>470</v>
      </c>
      <c r="B121" s="59"/>
      <c r="C121" s="59"/>
      <c r="D121" s="60"/>
    </row>
    <row r="122" spans="1:4" ht="15.75" thickBot="1">
      <c r="A122" s="16" t="s">
        <v>471</v>
      </c>
      <c r="B122" s="18" t="s">
        <v>70</v>
      </c>
      <c r="C122" s="17" t="s">
        <v>16</v>
      </c>
      <c r="D122" s="46">
        <v>0</v>
      </c>
    </row>
    <row r="123" spans="1:4" ht="15.75" thickBot="1">
      <c r="A123" s="16" t="s">
        <v>472</v>
      </c>
      <c r="B123" s="18" t="s">
        <v>71</v>
      </c>
      <c r="C123" s="17" t="s">
        <v>72</v>
      </c>
      <c r="D123" s="46">
        <v>3</v>
      </c>
    </row>
    <row r="124" spans="1:4" ht="26.25" thickBot="1">
      <c r="A124" s="16" t="s">
        <v>473</v>
      </c>
      <c r="B124" s="18" t="s">
        <v>73</v>
      </c>
      <c r="C124" s="17" t="s">
        <v>30</v>
      </c>
      <c r="D124" s="46">
        <v>206349.39</v>
      </c>
    </row>
  </sheetData>
  <mergeCells count="13">
    <mergeCell ref="A116:D116"/>
    <mergeCell ref="A121:D121"/>
    <mergeCell ref="A1:D1"/>
    <mergeCell ref="A2:D2"/>
    <mergeCell ref="A3:D3"/>
    <mergeCell ref="A9:D9"/>
    <mergeCell ref="A28:D28"/>
    <mergeCell ref="A29:D29"/>
    <mergeCell ref="A53:D53"/>
    <mergeCell ref="A58:D58"/>
    <mergeCell ref="A65:D65"/>
    <mergeCell ref="A30:D30"/>
    <mergeCell ref="A42:D42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1" t="s">
        <v>74</v>
      </c>
      <c r="B1" s="81"/>
      <c r="C1" s="81"/>
    </row>
    <row r="2" spans="1:3" ht="15.75" customHeight="1">
      <c r="A2" s="81"/>
      <c r="B2" s="81"/>
      <c r="C2" s="81"/>
    </row>
    <row r="3" spans="1:3" ht="15.75" customHeight="1">
      <c r="A3" s="81"/>
      <c r="B3" s="81"/>
      <c r="C3" s="81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9" t="s">
        <v>369</v>
      </c>
      <c r="B301" s="79"/>
      <c r="C301" s="79"/>
    </row>
    <row r="302" spans="1:3" ht="15.75" customHeight="1">
      <c r="A302" s="62"/>
      <c r="B302" s="62"/>
      <c r="C302" s="62"/>
    </row>
    <row r="303" spans="1:3" ht="15.75" customHeight="1" thickBot="1">
      <c r="A303" s="80"/>
      <c r="B303" s="80"/>
      <c r="C303" s="80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2017-03-17T03:15:20Z</dcterms:modified>
</cp:coreProperties>
</file>